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rk\Documents\02-PARK IGRALIŠTE PETROVIJA K.Č. 831 I PUNTA K.Č.1929-2024\PUNTA\JAVNA NABAVA IGRALIŠTE PUNTA\"/>
    </mc:Choice>
  </mc:AlternateContent>
  <xr:revisionPtr revIDLastSave="0" documentId="13_ncr:1_{94B74C15-074E-4187-9067-B292C00603BF}" xr6:coauthVersionLast="36" xr6:coauthVersionMax="36" xr10:uidLastSave="{00000000-0000-0000-0000-000000000000}"/>
  <bookViews>
    <workbookView xWindow="0" yWindow="0" windowWidth="28800" windowHeight="11325" xr2:uid="{274E19FD-6D7A-4467-997C-63206EB76205}"/>
  </bookViews>
  <sheets>
    <sheet name="TROŠKOVNIK PUNTA" sheetId="2" r:id="rId1"/>
  </sheets>
  <definedNames>
    <definedName name="_xlnm.Print_Area" localSheetId="0">'TROŠKOVNIK PUNTA'!$A$1:$F$291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8" i="2" l="1"/>
  <c r="F257" i="2"/>
  <c r="F241" i="2"/>
  <c r="F240" i="2"/>
  <c r="F224" i="2"/>
  <c r="F223" i="2"/>
  <c r="F207" i="2"/>
  <c r="F206" i="2"/>
  <c r="F190" i="2"/>
  <c r="F189" i="2"/>
  <c r="F173" i="2"/>
  <c r="F172" i="2"/>
  <c r="F152" i="2"/>
  <c r="F148" i="2"/>
  <c r="F136" i="2"/>
  <c r="F135" i="2"/>
  <c r="F127" i="2"/>
  <c r="F123" i="2"/>
  <c r="F113" i="2"/>
  <c r="F107" i="2"/>
  <c r="F52" i="2"/>
  <c r="F48" i="2"/>
  <c r="F39" i="2"/>
  <c r="F36" i="2"/>
  <c r="F32" i="2"/>
  <c r="F27" i="2"/>
  <c r="F264" i="2" l="1"/>
  <c r="F277" i="2" s="1"/>
  <c r="F115" i="2"/>
  <c r="F271" i="2" s="1"/>
  <c r="F54" i="2"/>
  <c r="F269" i="2" s="1"/>
  <c r="F138" i="2"/>
  <c r="F273" i="2" s="1"/>
  <c r="F154" i="2"/>
  <c r="F275" i="2" s="1"/>
  <c r="F280" i="2" l="1"/>
  <c r="F281" i="2" s="1"/>
  <c r="F282" i="2" s="1"/>
</calcChain>
</file>

<file path=xl/sharedStrings.xml><?xml version="1.0" encoding="utf-8"?>
<sst xmlns="http://schemas.openxmlformats.org/spreadsheetml/2006/main" count="326" uniqueCount="239">
  <si>
    <t xml:space="preserve">TROŠKOVNIK </t>
  </si>
  <si>
    <t>OPIS STAVKE</t>
  </si>
  <si>
    <t>količina</t>
  </si>
  <si>
    <t>jedinična cijena</t>
  </si>
  <si>
    <t>cijena</t>
  </si>
  <si>
    <t>OPIS RADOVA NA IGRALIŠTU</t>
  </si>
  <si>
    <t>Igralište se planira izgraditi  na dijelu   parcele k.č.br. 1929 K.O. Umag unutar stambenog naselja Punta. Površina zahvata iznosi cca 360 m2. Ulaz na igralište se predviđa sa novoplaniranog  pločnika . Igralište je predviđeno  za dobnu skupinu od 2 do 10 god.  Planira se izgradnja dijela pločnika uz cestu  i ovalne parkovne staze. Površina  igrališta uređuje se gumenom antitraumatskom podlogom. Postojeće   stablašice se zadržavaju i sade nove.</t>
  </si>
  <si>
    <t>Opći uvjeti</t>
  </si>
  <si>
    <t>U cijeni pojedine stavke uključen je  utovar, odvoz i zbrinjavanje  rušenog materijala  u skladu sa posebnim propisima iz područja gospodarenja otpadom.</t>
  </si>
  <si>
    <t>U ukupnoj cijeni radova uključeni su:
- svi troškovi privremene regulacije prometa uz građevinu
- sve potrebne radne i zaštitne skele.
- zaštita okolnih stabala od oštećenja prilikom izvođenja radova.
- osiguranje koridora za pješake dok se izvode radovi. Isti treba osigurati ili privremeno uz dozvolu naručitelja prekinuti dok se vrše radovi i otprema sa privremene deponije.
Sve navedeno je uključeno u jedinične cijene pojedinih radova.</t>
  </si>
  <si>
    <t>Sve stavke uključuju odvoz otpadnog, demontiranog ili rušenog materijala sa zbrinjavanjem i svim direktnim i indirektnim troškovima i naknadama bez obzira da li je isto u stavci napomenuto ili ne.</t>
  </si>
  <si>
    <t>Svi iskazani volumeni su u nesrušenom stanju.</t>
  </si>
  <si>
    <t>A</t>
  </si>
  <si>
    <r>
      <t>PRIPREMNI, ZEMLJANI I ZAVRŠNI RADOV</t>
    </r>
    <r>
      <rPr>
        <sz val="14"/>
        <rFont val="Arial"/>
        <family val="2"/>
        <charset val="238"/>
      </rPr>
      <t>I</t>
    </r>
  </si>
  <si>
    <t>Prije početka zemljanih radova potrebno je izvršiti prethodne radove na pripremi i uređenju gradilišta tj. čišćenje terena, prilaze i organizaciju gradilišta. Pripremni radovi i radovi na organizaciji gradilišta neće biti obračunati posebno.</t>
  </si>
  <si>
    <t xml:space="preserve">Kod izvedbe zemljanih radova potrebno je osigurati provođenje mjera zaštite. </t>
  </si>
  <si>
    <t>Predviđenu kategoriju tla u troškovniku treba provjeriti na licu mjesta  i to unijeti u građevinski dnevnik, a što obostrano potpisuju nadzorni inženjer i voditelj građenja.</t>
  </si>
  <si>
    <t>Modul zbijenosti nosive podloge ispod temelja kao i unutar temelja objekta izvesti prema uputi  proizvođača opreme, odnosno vrsti parterne podloge  koja se ugrađuje.</t>
  </si>
  <si>
    <t xml:space="preserve">Kod zatrpavanja tlo nabijati adekvatnom mehanizacijom kako bi se dobila potrebna zbijenost. </t>
  </si>
  <si>
    <t>Po završetku gradnje ukloniti sve nepotrebno sa gradilišta. Ovo uključiti u faktor u okviru režije gradilišta, te se ne plaća posebno.</t>
  </si>
  <si>
    <t xml:space="preserve">Sav iskopani materijal koji nije adekvatne kvalitete za naknadnu ugradnju utovaruje se u prijevozno sredstvo i zbrinjava u skladu s posebnim propisima iz područja gospodarenja otpadom. </t>
  </si>
  <si>
    <t xml:space="preserve">Obračun iskopanog materijala izvršiti po m3 u sraslom stanju - faktor rastresitosti uključiti u jediničnu cijenu, jer se isti količinski neće obračunavati.  </t>
  </si>
  <si>
    <t>Prevezeni materijal računa se u sraslom stanju, tj. postotak za rastresitost treba ukalkulirati u cijeni.</t>
  </si>
  <si>
    <t>Ponuđena cijena je konačna cijena za realizaciju troškovničke stavke te obuhvaća i sve radnje koje u stavci nisu posebno navedene, a nužne su za izvedbu stavke do potpune gotovosti.</t>
  </si>
  <si>
    <t>1.</t>
  </si>
  <si>
    <t>Iskolčenje na pripremljenom terenu.</t>
  </si>
  <si>
    <t>Iskolčenje obuhvaća sva geodetska mjerenja kojima se podaci iz projekta igrališta prenose na teren (vertikalno i horizontalno), obnavljanje i održavanje iskolčenih oznaka na terenu za sve vrijeme građenja.</t>
  </si>
  <si>
    <t>obračun komplet</t>
  </si>
  <si>
    <t>2.</t>
  </si>
  <si>
    <t>Strojni površinski široki iskop humusa u području utvrđenom za  polaganje antistresne podloge   i na području uređenja pješačkih staza.</t>
  </si>
  <si>
    <t>Strojni široki površinski iskop humusa, prosječne debljine 30,0 cm .</t>
  </si>
  <si>
    <t>U cijeni ove stavke je uključen odvoz zemljanog  materijala od površinskog iskopa sa gradilišta u skladu sa pozitivnim propisima.</t>
  </si>
  <si>
    <t>U jediničnoj cijeni uključen je utovar, prijevoz, istovar i održavanje planirke kao i čiščenje prilaza gradilištu.</t>
  </si>
  <si>
    <t>Obračun po m3 količine mjereno u sraslom stanju.</t>
  </si>
  <si>
    <t>m3</t>
  </si>
  <si>
    <t>3.</t>
  </si>
  <si>
    <t>Iskop terena za temelje samce za igrala i ostalu opremu</t>
  </si>
  <si>
    <t>Strojni i dijelom ručni iskop  u terenu I - II kategorije za izvedbu pojedinačnih  armirano betonskih temelja potrebnih za  sidrenje I montažu urbane opreme i igrala.</t>
  </si>
  <si>
    <t xml:space="preserve">Materijal od iskopa se  deponira na gradilištu obzirom da će se isti koristiti za planiranje terena. </t>
  </si>
  <si>
    <t>Obračun se vrši po m3 materijala u sraslom stanju.</t>
  </si>
  <si>
    <t>4.</t>
  </si>
  <si>
    <t>Planiranje i zbijanje iskopa za temelje, staze i podnu oblogu</t>
  </si>
  <si>
    <t>Planiranje i zbijanje dna iskopa za temelje i nasip uz poravnanje nivelete ± 3 cm.</t>
  </si>
  <si>
    <t>Obračun po m2 zbijene površine</t>
  </si>
  <si>
    <t>m2</t>
  </si>
  <si>
    <t>5.</t>
  </si>
  <si>
    <t>Tamponski sloj - nasip šljunka - ispod temelja, staze i gumene podne obloge</t>
  </si>
  <si>
    <t>Izrada tamponskog sloja šljunka (nasip) prosječne debljine 25 cm ispod podne antistres podloge i parkovne staze  na tlu kao izravnavajući i završni nosivi tampon sloj.</t>
  </si>
  <si>
    <t>Izvodi se u slojevima s paralelnim nabijanjem.</t>
  </si>
  <si>
    <r>
      <t xml:space="preserve">U cijenu je uključena dobava, razastiranje i nabijanje do konačne potrebne zbijenosti prema uvjetima građevinskog projekta - statički proračun uz poravnanje nivelete  </t>
    </r>
    <r>
      <rPr>
        <sz val="10"/>
        <rFont val="Symbol"/>
        <family val="1"/>
        <charset val="2"/>
      </rPr>
      <t>±</t>
    </r>
    <r>
      <rPr>
        <sz val="10"/>
        <rFont val="Arial"/>
        <family val="2"/>
      </rPr>
      <t xml:space="preserve"> 1 cm. </t>
    </r>
  </si>
  <si>
    <t>Završni nivo nasipa izvesti adekvatnom sitnijom granulacijom.</t>
  </si>
  <si>
    <t>Zbijanje materijala obavlja se pogodnim vibracijskim sredstvima za zbijanje uz potrebno vlaženje.</t>
  </si>
  <si>
    <t>Nakon izvedbe nasipa obvezatno ispitivanje nosivosti i   mjerenje stišljivosti kružnom pločom o 30 cm, pri čemu mora iznositi najmanje 60 MN /m2.</t>
  </si>
  <si>
    <r>
      <rPr>
        <sz val="10"/>
        <rFont val="Arial"/>
        <family val="2"/>
        <charset val="238"/>
      </rPr>
      <t xml:space="preserve">Stavka uključuje zatrpavanje rovova temelja  nakon izvedbe temelja </t>
    </r>
    <r>
      <rPr>
        <sz val="10"/>
        <color rgb="FFFF0000"/>
        <rFont val="Arial"/>
        <family val="2"/>
        <charset val="238"/>
      </rPr>
      <t>.</t>
    </r>
  </si>
  <si>
    <r>
      <t>Obračun po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tampona računajući u zbijenom stanju projektiranih dimenzija.</t>
    </r>
  </si>
  <si>
    <t>Elaborat izvedenog stanja</t>
  </si>
  <si>
    <t>Izrada   elaborata izvedenog stanja objekata i igrala  u kartiranom i digitalnom formatu. Elaborat mora biti izrađen u apsolutnim (x, y, z) koordinatama. Dokumentacija izvedenog stanja predaje se u 3 primjerka i na CD-u.</t>
  </si>
  <si>
    <t>kom</t>
  </si>
  <si>
    <t>PRIPREMNI, ZEMLJANI I ZAVRŠNI RADOVI UKUPNO:</t>
  </si>
  <si>
    <t>B</t>
  </si>
  <si>
    <t>BETONSKI, ARMIRANO BETONSKI I TESARSKI RADOVI</t>
  </si>
  <si>
    <t xml:space="preserve">Opći uvjeti </t>
  </si>
  <si>
    <t xml:space="preserve">Kod izvedbe betonskih i armirano betonskih radova treba se u svemu pridržavati “TEHNIČKOG PROPISA ZA BETONSKE KONSTRUKCIJE” (NN 101/05), te preporuka proizvođača opreme I glavnog arhitektonskog projekta.  </t>
  </si>
  <si>
    <t>Beton je definiran razredom tlačne čvrstoće i razredom izloženosti za pojedinu konstrukciju kojih se izvoditelj mora pridržavati.</t>
  </si>
  <si>
    <t>Razred tlačne čvrstoće betona koji treba upotrijebiti na pojedinim dijelovima konstrukcije iznosi C 25/30.</t>
  </si>
  <si>
    <t>Kod izvođenja betonskih i armirano betonskih radova treba se pridržavati uvjeta o kontroli i osiguranju kvakoće propisanim u projektu.</t>
  </si>
  <si>
    <t>BETON</t>
  </si>
  <si>
    <t>Beton u pogledu kvalitete mora odgovarati HRN EN 206-1:2000 i ostalim normama propisanim TEHNIČKIM PROPISOM ZA BETONSKE KONSTRUKCIJE u prilogu “A”.</t>
  </si>
  <si>
    <t>S ugradnjom betona može se započeti tek kada je  armatura definitivno postavljena i učvršćena te postoje zadovoljavajući klimatski uvjeti. Prije ugradnje betona armatura mora biti pregledane i odobrene od strane nadzornog inzenjera za konstrukciju, a podaci uneseni u građevinski dnevnik.</t>
  </si>
  <si>
    <t>Beton za izvedbu konstrukcija mora se miješajti strojnim putem da bi se osigurala homogenost.</t>
  </si>
  <si>
    <t>Ako je temperatura zraka iznad 20°C beton treba ugraditi u roku 30 minuta ili sa dodacima produžiti vrijeme do početka vezanja. Beton treba transportirati na način i pod uvjetima koji sprečavaju segregaciju.</t>
  </si>
  <si>
    <t>Svježi beton mora se tijekom transporta, ugradnje kao i u početnom periodu vezanja nakon ugradnje, zaštititi od svih atmosferskih uticaja (sunca, mraza i sl).</t>
  </si>
  <si>
    <t>Svježem betonu ne smije se naknadno dodavati voda. Beton se mora njegovati najmanje 7 dana od dana ugrađivanja odnosno dok ugrađeni beton ne postigne barem 70% predviđene čvrstoće. Ako je temperatura okolnog zraka pri ugradnji niža od 5°C onda se beton ne smije ugrađivati osim ako nisu poduzete posebne zaštitne mjere.</t>
  </si>
  <si>
    <t>Za izradu betona upotrijebiti istu vrstu cementa i granulirani agregat</t>
  </si>
  <si>
    <t xml:space="preserve">U tijeku izvedbe radova treba vršiti ispitivanje kvalitete ugrađenog materijala. </t>
  </si>
  <si>
    <t>Beton za ispitivanje mora se uzeti sa mjesta ugrađivanja u skladu s HRN EN 12350.</t>
  </si>
  <si>
    <r>
      <t>Obračun se vrši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betona u konstrukciji:</t>
    </r>
  </si>
  <si>
    <r>
      <t>* mali presjek do 0,12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ili m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presjeka konstrukcije,</t>
    </r>
  </si>
  <si>
    <r>
      <t>* srednji presjek od 0,12-0,3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ili m</t>
    </r>
    <r>
      <rPr>
        <vertAlign val="superscript"/>
        <sz val="10"/>
        <rFont val="Arial"/>
        <family val="2"/>
        <charset val="238"/>
      </rPr>
      <t>1</t>
    </r>
  </si>
  <si>
    <r>
      <t>* veliki presjek preko 0,3 m3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ili m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konstrukcije.</t>
    </r>
  </si>
  <si>
    <t>Betonske podloge obračunavaju se u m3.</t>
  </si>
  <si>
    <t>ČELIK ZA ARMIRANJE</t>
  </si>
  <si>
    <t>Betonski čelik u pogledu kvalitete mora odgovarati normi HRN ENV 13570 I ostalim normama propisanim TEHNIČKIM PROPISOM ZA BETONSKE KONSTRUKCIJE  u prilogu “B”.</t>
  </si>
  <si>
    <t>Primjenjuje se čelik za armiranje B 500B.</t>
  </si>
  <si>
    <t>Savijeni čelik mora biti označen prema armaturnim nacrtima.</t>
  </si>
  <si>
    <t>Armatura mora biti na gradilištu pregledno deponirana. Žica, plastični ili drugi ulošci koji se polažu radi održavanja razmaka kao i sav drugi pomoćni materijal uključeni su u jediničnu cijenu.</t>
  </si>
  <si>
    <t>Ugrađivati se mora armatura po profilima iz statičkog računa, odnosno nacrta savijanja. Postavljenu armaturu prije betoniranja dužan je osim rukovoditelja gradilišta pregledati i nadzorni inženjer, o tome izvršiti upis u građevinski dnevnik.</t>
  </si>
  <si>
    <t>Cement u pogledu kvalitete mora odgovarati normama propisanim TEHNIČKIM PROPISOM ZA BETONSKE KONSTRUKCIJE  u prilogu “C”.</t>
  </si>
  <si>
    <t>AGREGAT</t>
  </si>
  <si>
    <t>Za izradu betona predviđa se prirodno granulirani šljunak ili drobljeni agregat. Kameni agregat mora biti dovoljno čvrst i postojan, ne smije sadržavati zemljanih i organskih sastojaka, niti drugih primjesa štetnih za beton i armaturu.</t>
  </si>
  <si>
    <t>Kameni agregat u pogledu kvalitete mora odgovarati HRN EN 13055-1:2003 i ostalim normama propisanim TEHNIČKIM PROPISOM ZA BETONSKE KONSTRUKCIJE u prilogu “D”.</t>
  </si>
  <si>
    <t>VODA</t>
  </si>
  <si>
    <t>Voda u pogledu kvalitete mora odgovarati HRN EN 1008:2002 i ostalim normama propisanim TEHNIČKIM PROPISOM ZA BETONSKE KONSTRUKCIJE  u prilogu “F”.</t>
  </si>
  <si>
    <t>Jediničnom cijenom treba obuhvatiti:</t>
  </si>
  <si>
    <t>* uzimanje izmjera na objektu</t>
  </si>
  <si>
    <t>* sav materijal i dostavu na gradilište</t>
  </si>
  <si>
    <t xml:space="preserve">* dobave i ugradbe materijala u konstrukciju sa svim potrebnim horizontalnim i vertikalnim transportima </t>
  </si>
  <si>
    <t xml:space="preserve">* potrebnu oplatu i radnu skelu </t>
  </si>
  <si>
    <t>* svu geodetsku kontrolu</t>
  </si>
  <si>
    <t>* uzimanje potrebnih uzoraka</t>
  </si>
  <si>
    <t>* ispitivanje materijala sa predočenjem atesta</t>
  </si>
  <si>
    <t>* čišćenje nakon završetka svih radova</t>
  </si>
  <si>
    <t>* svu štetu kao i troškove popravka kao posljedica nepažnje u toku izvedbe</t>
  </si>
  <si>
    <t>* troškove zaštite na radu</t>
  </si>
  <si>
    <t>* troškove atesta</t>
  </si>
  <si>
    <t>Izvedba pojedinačnih  temelja za igrala i urbanu opremu.</t>
  </si>
  <si>
    <t xml:space="preserve">Betoniranje pojedinačnih temelja  razreda tlačne čvrstoće C 25/30 razred izloženosti XC2 radi montaže igrala . </t>
  </si>
  <si>
    <t>Dobava, ugradba i njega betona.</t>
  </si>
  <si>
    <r>
      <t>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betona.</t>
    </r>
  </si>
  <si>
    <t>beton</t>
  </si>
  <si>
    <t>Armatura</t>
  </si>
  <si>
    <t>Dobava,  postava i vezivanje armature.</t>
  </si>
  <si>
    <t>Čelik za armiranje u kvaliteti: B500B.</t>
  </si>
  <si>
    <t>Prije betoniranja nadzorni inženjer za konstrukciju treba pregledati montiranu vezanu armaturu i upisom u građevinski dnevnik odobriti betoniranje. Procijenjeno 60kg/m3.</t>
  </si>
  <si>
    <t xml:space="preserve">Obračun po kg armature bez obzira na profil </t>
  </si>
  <si>
    <t>kg</t>
  </si>
  <si>
    <t>BETONSKI, ARMIRANO - BETONSKI RADOVI UKUPNO:</t>
  </si>
  <si>
    <t>C</t>
  </si>
  <si>
    <t>IZVOĐENJE PJEŠAČKE STAZE</t>
  </si>
  <si>
    <t>Parkovni  rubnjaci</t>
  </si>
  <si>
    <t>Dobava i ugradnja parkovnih rubnjaka od predgotovljenih betonskih elemenata klase C 35/45 u podložni sloj betona klase C 16/20. prema elaboratu iskolčenja  igrališta,  pješačke staze i antitraumatske   površine radi  definiranja  rubnih linija staze u skladu sa projektom   partera  .</t>
  </si>
  <si>
    <t>Rubnjaci se postavljaju upušteno (u nivou okolnog opločenja) na betonski temelj od betona C16/20 presjeka približno 20 x 10 cm.</t>
  </si>
  <si>
    <t>U cijenu je uključena nabava svog potrebnog materijala, doprema na gradilište i rad na ugradnji i njezi  betona kao i zapunjavanje fuga širine 1 cm cementnim mortom.</t>
  </si>
  <si>
    <t>Obračun se vrši po m1 ugrađenog rubnjaka prema elaboratu iskolčenja , uključivo s izvedbom podloge.</t>
  </si>
  <si>
    <t>m1</t>
  </si>
  <si>
    <t>Ugrađuju se rubnjaci dim. 8 x20x 50 (šxvxd)</t>
  </si>
  <si>
    <t xml:space="preserve">Cestovni rubnjaci </t>
  </si>
  <si>
    <t>Nabava, dobava i ugradnja predgotovljenih betonskih rubnjaka presjeka 15/25 i 10/20,  betona klase C30/37. Nadvišenje rubnjaka treba napraviti prema detalju iz projekta. Ugrađeni rubnjak nesmije imati pukotine ili bilo kakva druga oštećenja.  Rubnjaci se ugrađuju na betonsku podlogu, klase betona C12/15, prema detalju iz projekta. Reške između pojedinih rubnjaka ne smiju biti šire od 10 mm. U cijenu se obračunava nabava, doprema, privremeno uskladištenje i ugradnja rubnjaka, kao i sav potreban dodatni rad i materijal što je potrebno za potpuno dovršenje rada. Ugrađuje se  betonski rubnjak 15/25 cm.</t>
  </si>
  <si>
    <t>Izrada opločenja od betonskih elemenata</t>
  </si>
  <si>
    <t>Izvedba pješačkih površina prema nacrtu u privitku.</t>
  </si>
  <si>
    <t xml:space="preserve">Dobava svih potrebnih materijala i izrada završnog sloja opločnika gotovim betonskim elementima, tip po odabiru Naručitelja  u jednoj boji. Debljina elemenata iznosi min  6,0 cm.Dimenzije opločnika su manje (poligonalni oblik) kako bi se mogle savladati zaobljene linije pješačke staze bez rezanog otpada. </t>
  </si>
  <si>
    <t xml:space="preserve">Na izvedenu podlogu od cementom stabiliziranog šljunka nanosi se podloga opločnika od eruptivnog drobljenca veličine zrna 2 – 5 mm pomiješanog s vapnom ili cementom u omjeru 1:4 do 1:5 i razvlači letvom. Debljine ove podloge treba iznositi oko 3 cm. </t>
  </si>
  <si>
    <t>Elementi se polažu s prosječnom širinom reške oko 2 - 4  mm. Izrezivanje rubnih elemenata radi upasivanja do rubnjaka uključeno je u cijenu. Nakon polaganja elemenata vrši se ispuna reški i to tako da se gotova površina prekriva drobljenim pijeskom 0 do 2 mm sa dodatkom 10%  hidr.vapna i metlom zapunjuju reške pijeskom. Postupak treba ponoviti više puta tokom 2 do 5 tjedana do potpunog zapunjavanja reški.</t>
  </si>
  <si>
    <t>U cijenu stavke je uključeno opločenje, podloga i tamponski sloj šljunka obračun se vrši po m2</t>
  </si>
  <si>
    <t>opločnici</t>
  </si>
  <si>
    <t xml:space="preserve">pijesak </t>
  </si>
  <si>
    <t>IZVOĐENJE PJEŠAČKE STAZE UKUPNO:</t>
  </si>
  <si>
    <t>D</t>
  </si>
  <si>
    <t>IZVOĐENJE  ANTITRAUMATSKE PODLOGE NA IGRALIŠTU</t>
  </si>
  <si>
    <t xml:space="preserve">Kvaliteta i osobitosti materijala </t>
  </si>
  <si>
    <t>Mogućnost oblikovanja projektom zadanog oblika i odabranih boja, udobnost hodanja i vožnje invalidskih  kolica, apsorpcija udaraca  i visoka izdržljivost, porozan materijal dobre drenaže,bez stvaranja prašine, elastičan, otporan na habanje , otporan na klizanje, ujednačena površina , neprimjetnih spojeva, visoko otporan na UV zračenje i upotrebljiv u svim vremenskim prilikama, ekološki prihvatljivi uvjeti održavanja,mogućnost popravka kod eventualnih oštećenja, visoka požarna otpornost , testirano i  certificirano prema normama EN-1177:2018, BS-7188:1988+A2:2009 ili jednakovrijednim  __________________________</t>
  </si>
  <si>
    <t>Opći uvjeti polaganja</t>
  </si>
  <si>
    <t xml:space="preserve">Gumena podloga se postavlja na pripremljenu podlogu od tucanika ili na betonsku podlogu, unutar upuštenog rubnjaka koji prati oblik igrališta.
Antitraumatska podloga se izvodi ispod svih sustava za igranje i samostalnih igrala  u obliku i  bojama, sve  prema projektu.
Cijena uključuje dobavu i postavljanje gumenih ploča.
Za ugrađenu gumenu  podlogu  nužno je priložiti atest ispitivanja na sigurnost korištenja od strane proizvođača kao i jamstvo u slučaju propusta ili  greške pri  proizvodnji, transportu i prilikom izvođenja. Za ugrađenu gumenu podlogu potrebno je priložiti jamstvo kojim se garantira mogućnost popravka i nabave rezervnih dijelova u minimalnom roku od 5 godina.
</t>
  </si>
  <si>
    <t xml:space="preserve">Izrada donjeg osnovnog  sloja za izravnanje podloge </t>
  </si>
  <si>
    <t xml:space="preserve">Nabava, dobava materijala i razastiranje sloja agregata (0-4) na prije pripremljen  sloj  kamenog tampona odgovarajuće debljine. Agregat se razastire kao podloga za  gumirani sloj u debljini 5,00 cm sa dodatkom cementa tzv. mršavi beton  Stavkom je obuhvaćen komplet radova potrebnih za izvedbu podloge granulata kao i završno izravnavanje podloge odgovarajućeg pada prema tehničkim specifikacijama proizvođača. 
</t>
  </si>
  <si>
    <t>Obračun po m2 ugrađenog agregata</t>
  </si>
  <si>
    <t xml:space="preserve">Izvedba antitraumatske podloge  na izravnavajući sloj podloge  </t>
  </si>
  <si>
    <r>
      <rPr>
        <sz val="10"/>
        <rFont val="Arial"/>
        <family val="2"/>
        <charset val="238"/>
      </rPr>
      <t>Nabava dobava i postavljanje antitraumatskih gumenih ploča sa spojnicama za međusobno povezivanje , u boji , pravokutnog i/ili kvadratnog oblika prema izboru Naručitelja. Ukupna debljina podloge je min.  45mm jer  debljina podloge je promjenjiva ovisno o zahtjevu kritične visine pada sukladno normi EN1177:2008 i EN 1176 ili jednakovrijednim  __________________________</t>
    </r>
    <r>
      <rPr>
        <sz val="10"/>
        <rFont val="Arial"/>
        <family val="2"/>
      </rPr>
      <t xml:space="preserve">
Predviđene boje prema nacrtu i željama Naručitelja.
Dimenzije antitraumatskih ploča mogu biti  50 cm x 50 cm.</t>
    </r>
  </si>
  <si>
    <t>Obračun se vrši po m2 antitraumatske podloge d=45 mm</t>
  </si>
  <si>
    <t>E</t>
  </si>
  <si>
    <t xml:space="preserve">DOBAVA I MONTAŽA IGRALA </t>
  </si>
  <si>
    <t>Opći uvjeti:</t>
  </si>
  <si>
    <t xml:space="preserve">Potrebno je ugraditi gotovu tipsku opremu za igrališta prikladnu za vanjski prostor i veću izloženost soli u zraku. Sve boje trebaju biti UV stabilne, a metalni dijelovi primjereno zaštićeni od hrđanja  (plastifikacija, toplocinčano, inox i tsl.). Sva oprema treba biti otporna na udarce i habanje i zadovoljavati sigurnosne standarde za upotrebu djece pripadajuće dobi prema normi EN1176, ISO9001:2015, TUV9001 ili jednakovrijednim  __________________________. Kvaliteta upotrebljenih materijala dokazuje se certifikatima na temelju ispitivanja materijala pri ovlaštenim institutima, dokazivanjem porijekla u slučaju recikliranih materijala  i ekološke prihvatljivosti radi smanjenja CO2 emisija prilikom same proizvodnje koje treba priložiti zajedno sa atestima ,uz troškovnik,  za svako nuđeno igralo. Drvo - kompozitni materijali moraju biti slijedećih karakteristika:  drvo-polimer profili: 2/3 sirovo usitnjeno drvo, 1/3 polietilen PEHD sa glatkom površinom. Specifična težina 1.217 kg/m3, rastenje radi upijanja vode 0,4% (EN 317 ili jednakovrijedno _________________), protukliznost R13 uz dužinu i R12 uz širinu (DIN 51130 - njemački test TUV ili jednakovrijedno ___________________), maksimalno opterečenje 350 kg/m2, otpornost na bušenje 59,6 Mpa (test Brinell), otpornost na temperaturu zraka -25°C/+60°C (test CTBA). </t>
  </si>
  <si>
    <t>Za svako pojedino igralo ili sustav za igranje određena je mikropozicija u nacrtu igrališta i označena je odgovarajućim brojem. Montaža igrala ide na pripremljenu podlogu prema projektu i tehničkim specifikacijama proizvođača. Za svako igralo nužno je priložiti atest ispitivanja na sigurnost korištenja od strane proizvođača kao i jamstvo u slučaju propusta ili  greške pri projektiranju, proizvodnji, transportu i montaži. Za svako igralo potrebno je priložiti jamstvo kojim se garantira mogućnost popravka i nabave rezervnih dijelova u minimalnom roku od 5 godina.</t>
  </si>
  <si>
    <t>NAPOMENA: Slika igrala  u narednim stavkama troškovnika ilustrira moguća oblikovanja i rješenja u skladu sa projektnim rješenjem, ali nije nužno obvezujuća te se mogu nuditi  slična igrala koja odgovaraju  tehničkoj specifikaciji i mogu se primjereno uklopiti u projektom definiran prostor.</t>
  </si>
  <si>
    <t xml:space="preserve">TOBOGAN - KOMBINIRANO IGRALO ZA PENJANJE  - u nacrtu br.1 </t>
  </si>
  <si>
    <t xml:space="preserve">Kategorija proizvoda: sustav za igru djece koji potiče motoričke, senzorne  I socijalne vještine, obavezan element tobogan za spuštanje,kosa i vertikalna  penjalica, toranj,) </t>
  </si>
  <si>
    <t>Ključna korisnička skupina: 4 -10 god</t>
  </si>
  <si>
    <t>Dimenzija igrala: d= 610 cm  x š = 380 cm x v = 495 cm ,max. visina pada 120 cm,  moguće odstupanje od navedenih dimenzija do + - ;  15 %</t>
  </si>
  <si>
    <t xml:space="preserve">Materijali:  nehrđajući čelik, čelik ,  užad, plastika, HPDE, HPL, </t>
  </si>
  <si>
    <t>Norma: EN 1176 ili jednakovrijednim  ______________</t>
  </si>
  <si>
    <t>Jamstvo na materijal i rezervne dijelove: minimalno 5 god</t>
  </si>
  <si>
    <t>obračun po kom</t>
  </si>
  <si>
    <t>nabava i dobava igrala</t>
  </si>
  <si>
    <t xml:space="preserve">montaža igrala </t>
  </si>
  <si>
    <t>Obavezno ispunjava Ponuditelj:</t>
  </si>
  <si>
    <t xml:space="preserve">Tip: </t>
  </si>
  <si>
    <t xml:space="preserve">Vrsta materijala: </t>
  </si>
  <si>
    <t xml:space="preserve">Proizvođač: </t>
  </si>
  <si>
    <t>DIDAKTIČKI PANO  - u nacrtu br.3</t>
  </si>
  <si>
    <t>Kategorija proizvoda: sustav za igru i edukaciju djece : x -o, ploča za crtanje i tsl.)</t>
  </si>
  <si>
    <t>Ključna korisnička skupina: 2-10 godina</t>
  </si>
  <si>
    <t>Kapacitet igrala: 2  korisnika</t>
  </si>
  <si>
    <r>
      <t>Dimenzija igrala: d= 105 cm  x š = 16 cm x v = 115 cm ,  moguće odstupanje od navedenih dimenzija do + - ; 15</t>
    </r>
    <r>
      <rPr>
        <b/>
        <sz val="10"/>
        <rFont val="Arial"/>
        <family val="2"/>
        <charset val="238"/>
      </rPr>
      <t xml:space="preserve">  %</t>
    </r>
  </si>
  <si>
    <t>Materijali: drvni kompozit, aluminij, reciklirani materijali, užad, plastika, nehrđajući čelik, čelik</t>
  </si>
  <si>
    <t>Način montaže: na pripremljenu podlogu, sigurnosna zona  površine min 150 cm x 200 cm , mogućnost sidrenja u zemlji prema projektu i tehničkim specifikacijama proizvođača.</t>
  </si>
  <si>
    <t>Norma: EN 1176 ili jednakovrijednim  ___________</t>
  </si>
  <si>
    <t>Jamstvo na materijal I rezervne dijelove: minimalno 5 god</t>
  </si>
  <si>
    <t>Vrsta materijala:</t>
  </si>
  <si>
    <t>LJULJAČKA - u nacrtu br. 2</t>
  </si>
  <si>
    <t>Kategorija proizvoda: samostojeći sustav za ljuljanje  koji potiče razvoj prostorne senzorike,  ljuljačka za djecu  s jednim standardnim sjedalom  i jednim za malu djecu . Nosiva konstrukcija od vruće cinčanog čelika ili drugog otpornog materijala na vremeneske prililike, čvrstoću, vlagu i sol s kugličnim ležajem visokokvalitetnog materijala  i zavrtajem osiguranim od odvrtanja.  Sjedala trebaju biti od visokokvalitetnog polipropilena otpornim na UV zrake. Ljuljačka treba imati zaštitu od zapetljavanja anti wrap.</t>
  </si>
  <si>
    <t>Ključna korisnička skupina: 2-15 godina</t>
  </si>
  <si>
    <t>Kapacitet igrala:   max. 2 korisnika</t>
  </si>
  <si>
    <r>
      <t xml:space="preserve">Dimenzija igrala: d= 315 cm  x š = 175 cm x v = 275 cm ,max. visina pada 140 cm,   moguće odstupanje od navedenih dimenzija do + - ; 15 </t>
    </r>
    <r>
      <rPr>
        <b/>
        <sz val="10"/>
        <rFont val="Arial"/>
        <family val="2"/>
        <charset val="238"/>
      </rPr>
      <t>%</t>
    </r>
  </si>
  <si>
    <t>Materijali:  aluminij, reciklirani materijali, užad, plastika, nehrđajući čelik, čelik</t>
  </si>
  <si>
    <t>Način montaže: na pripremljenu podlogu površine min 800 cm x 350 m, mogućnost sidrenja u zemlji prema projektu i tehničkim specifikacijama proizvođača.</t>
  </si>
  <si>
    <t>Tip:</t>
  </si>
  <si>
    <t>VRTULJAK - u nacrtu br. 6</t>
  </si>
  <si>
    <t xml:space="preserve">Kategorija proizvoda: samostojeći vrtuljak, rotirajuće igralo u obliku diska sa sjedištem  za više djece  izrađeno od  materijala izdržljivog, čvrstog, otpornog na habanje, kemikalije i vlagu. </t>
  </si>
  <si>
    <t>Ključna korisnička skupina: 2+ godina</t>
  </si>
  <si>
    <t>Kapacitet igrala: min. 2 - max.  4 korisnika</t>
  </si>
  <si>
    <r>
      <t>Dimenzija igrala:  promjer 125 cm , max. Visina 120 cm, visina pada 47 cm,  moguće odstupanje od navedenih dimenzija do + - ; 15</t>
    </r>
    <r>
      <rPr>
        <b/>
        <sz val="10"/>
        <rFont val="Arial"/>
        <family val="2"/>
        <charset val="238"/>
      </rPr>
      <t xml:space="preserve"> %</t>
    </r>
  </si>
  <si>
    <t>Način montaže: na pripremljenu podlogu površine min 525 cm x 525 cm, mogućnost sidrenja u zemlji prema projektu i tehničkim specifikacijama proizvođača.</t>
  </si>
  <si>
    <t>Norma: EN 1176 ili jednakovrijednim  _____________</t>
  </si>
  <si>
    <t xml:space="preserve"> KLACKALICA - u nacrtu br. 5</t>
  </si>
  <si>
    <t>Kategorija proizvoda: samostojeća klackalica, igralo za istovremeno klackanje više djece  sa sjedalom i rukohvatom, stoperom za sprečavanje njihanja u stranu i sigurnosnim distancerom za zaštitu od uklještenja. Izrađena od otpornog i  izdržljivog materijala, čvrstog, otpornog na habanje, kemikalije kao inox ili pocinčani čelik, poliamid i visokotlačno laminirane ploče.</t>
  </si>
  <si>
    <t>Ključna korisnička skupina: 3 - 8 godina</t>
  </si>
  <si>
    <t>Kapacitet igrala:  2 korisnika</t>
  </si>
  <si>
    <r>
      <t>Dimenzija igrala: d= 350 cm  x š = 60 cm x v = 120 cm ,max. visina pada 120 cm,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moguće odstupanje od navedenih dimenzija do + - ; 15</t>
    </r>
    <r>
      <rPr>
        <b/>
        <sz val="10"/>
        <rFont val="Arial"/>
        <family val="2"/>
        <charset val="238"/>
      </rPr>
      <t xml:space="preserve"> %</t>
    </r>
  </si>
  <si>
    <t>Materijali: drvo, drvni kompozit, aluminij, reciklirani materijali, užad, plastika, nehrđajući čelik, čelik</t>
  </si>
  <si>
    <t>Način montaže: na pripremljenu podlogu površine min 600 cm x  360 cm, mogućnost sidrenja u zemlji prema projektu i tehničkim specifikacijama proizvođača.</t>
  </si>
  <si>
    <t>Norma: EN 1176 ili jednakovrijednim  ____________</t>
  </si>
  <si>
    <t>kom.</t>
  </si>
  <si>
    <t>6.</t>
  </si>
  <si>
    <t>NJIHALICA - u nacrtu br. 4</t>
  </si>
  <si>
    <t>Kategorija proizvoda: samostojeća klackalica, igralo sa spiralnom oprugom za  klackanje,   sa sjedalom i rukohvatom, stoperom za sprečavanje njihanja u stranu i sigurnosnim distancerom za zaštitu od uklještenja. Izrađena od otpornog i  izdržljivog materijala, čvrstog, otpornog na habanje, kemikalije kao inox ili pocinčani čelik, poliamid i visokotlačno laminirane ploče</t>
  </si>
  <si>
    <t>Ključna korisnička skupina: 3+</t>
  </si>
  <si>
    <t>Kapacitet igrala:  1 korisnik</t>
  </si>
  <si>
    <r>
      <t>Dimenzija igrala: d= 85 cm  x š = 47 cm x v = 73 cm ,max. visina pada 60 cm,  moguće odstupanje od navedenih dimenzija do + - ; 15</t>
    </r>
    <r>
      <rPr>
        <b/>
        <sz val="10"/>
        <rFont val="Arial"/>
        <family val="2"/>
        <charset val="238"/>
      </rPr>
      <t xml:space="preserve">  %</t>
    </r>
  </si>
  <si>
    <t>Način montaže: na pripremljenu podlogu površine min 250 cm x 300 cm, mogućnost sidrenja u zemlji prema projektu i tehničkim specifikacijama proizvođača.</t>
  </si>
  <si>
    <t xml:space="preserve">Tip 1: </t>
  </si>
  <si>
    <t>DOBAVA I MONTAŽA IGRALA UKUPNO</t>
  </si>
  <si>
    <t>REKAPITULACIJA RADOVA NA UREĐENJU DJEČJEG IGRALIŠTA PUNTA, UMAG:</t>
  </si>
  <si>
    <t>PRIPREMNI, ZEMLJANI I ZAVRŠNI RADOVI</t>
  </si>
  <si>
    <t>BETONSKI I ARMIRANO BETONSKI RADOVI</t>
  </si>
  <si>
    <t>DOBAVA I MONTAŽA IGRALA</t>
  </si>
  <si>
    <t>UREĐENJE DJEČJEG IGRALIŠTA PUNTA,  UKUPNO:</t>
  </si>
  <si>
    <t>PDV 25%</t>
  </si>
  <si>
    <t>UREĐENJE DJEČJEG IGRALIŠTA PUNTA, SVEUKUPNO:</t>
  </si>
  <si>
    <t xml:space="preserve">U Umagu, </t>
  </si>
  <si>
    <t>Potpis:</t>
  </si>
  <si>
    <t>_________________________</t>
  </si>
  <si>
    <t>jed.mj</t>
  </si>
  <si>
    <t>UREĐENJE DJEČJEG IGRALIŠTA PUNTA, UMAG:</t>
  </si>
  <si>
    <t>IZVOĐENJE ANTITRAUMATSKE PODLOGE NA IGRALIŠTU UKUPNO:</t>
  </si>
  <si>
    <t>Kapacitet igrala:  do 4 korisnika</t>
  </si>
  <si>
    <t>Način montaže: na pripremljenu podlogu , sigurnosna zona površine min 700 cm x 500 cm , mogućnost sidrenja u zemlji prema projektu i tehničkim specifikacijama proizvođača.</t>
  </si>
  <si>
    <t>1.1</t>
  </si>
  <si>
    <t>1.2</t>
  </si>
  <si>
    <t>2.1</t>
  </si>
  <si>
    <t>2.2</t>
  </si>
  <si>
    <t>3.1</t>
  </si>
  <si>
    <t>3.2</t>
  </si>
  <si>
    <t>4.1</t>
  </si>
  <si>
    <t>4.2</t>
  </si>
  <si>
    <t>5.1</t>
  </si>
  <si>
    <t>5.2</t>
  </si>
  <si>
    <t>6.1</t>
  </si>
  <si>
    <t>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</si>
</sst>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0000"/>
    <numFmt numFmtId="165" formatCode="_-* #,##0.00\ [$€-1]_-;\-* #,##0.00\ [$€-1]_-;_-* &quot;-&quot;??\ [$€-1]_-;_-@_-"/>
    <numFmt numFmtId="166" formatCode="#,##0.00\ _k_n"/>
  </numFmts>
  <fonts count="27" x14ac:knownFonts="1">
    <font>
      <sz val="11"/>
      <color theme="1"/>
      <name val="Calibri"/>
      <family val="2"/>
      <charset val="238"/>
      <scheme val="minor"/>
    </font>
    <font>
      <sz val="24"/>
      <color theme="0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Symbol"/>
      <family val="1"/>
      <charset val="2"/>
    </font>
    <font>
      <sz val="10"/>
      <name val="Arial"/>
      <family val="2"/>
    </font>
    <font>
      <sz val="10"/>
      <color rgb="FFFF0000"/>
      <name val="Arial"/>
      <family val="2"/>
      <charset val="238"/>
    </font>
    <font>
      <vertAlign val="superscript"/>
      <sz val="10"/>
      <name val="Arial"/>
      <family val="2"/>
    </font>
    <font>
      <vertAlign val="superscript"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1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16" fillId="0" borderId="0"/>
    <xf numFmtId="0" fontId="5" fillId="0" borderId="0"/>
  </cellStyleXfs>
  <cellXfs count="15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/>
    <xf numFmtId="49" fontId="3" fillId="0" borderId="1" xfId="1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left" vertical="top"/>
    </xf>
    <xf numFmtId="0" fontId="5" fillId="0" borderId="1" xfId="1" applyBorder="1" applyAlignment="1">
      <alignment horizontal="justify" vertical="top"/>
    </xf>
    <xf numFmtId="0" fontId="3" fillId="0" borderId="1" xfId="1" applyFont="1" applyBorder="1" applyAlignment="1">
      <alignment horizontal="justify" vertical="top"/>
    </xf>
    <xf numFmtId="0" fontId="5" fillId="0" borderId="1" xfId="1" applyBorder="1" applyAlignment="1">
      <alignment horizontal="justify" vertical="top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justify" vertical="center"/>
    </xf>
    <xf numFmtId="4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 wrapText="1"/>
    </xf>
    <xf numFmtId="44" fontId="3" fillId="0" borderId="2" xfId="0" applyNumberFormat="1" applyFont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/>
    </xf>
    <xf numFmtId="44" fontId="5" fillId="0" borderId="2" xfId="0" applyNumberFormat="1" applyFont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justify" vertical="top" wrapText="1"/>
    </xf>
    <xf numFmtId="44" fontId="5" fillId="0" borderId="2" xfId="0" applyNumberFormat="1" applyFont="1" applyBorder="1" applyAlignment="1" applyProtection="1">
      <alignment horizontal="right" wrapText="1" shrinkToFit="1"/>
      <protection locked="0"/>
    </xf>
    <xf numFmtId="0" fontId="5" fillId="0" borderId="1" xfId="0" applyFont="1" applyBorder="1" applyAlignment="1">
      <alignment horizontal="right" vertical="top" wrapText="1"/>
    </xf>
    <xf numFmtId="165" fontId="5" fillId="0" borderId="1" xfId="0" applyNumberFormat="1" applyFont="1" applyBorder="1" applyAlignment="1" applyProtection="1">
      <alignment horizontal="right" wrapText="1" shrinkToFit="1"/>
      <protection locked="0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justify" wrapText="1"/>
    </xf>
    <xf numFmtId="0" fontId="5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 applyProtection="1">
      <alignment horizontal="right" wrapText="1"/>
      <protection locked="0"/>
    </xf>
    <xf numFmtId="0" fontId="3" fillId="3" borderId="1" xfId="0" applyFont="1" applyFill="1" applyBorder="1" applyAlignment="1">
      <alignment horizontal="justify" vertical="top"/>
    </xf>
    <xf numFmtId="4" fontId="5" fillId="3" borderId="1" xfId="0" applyNumberFormat="1" applyFont="1" applyFill="1" applyBorder="1" applyAlignment="1">
      <alignment horizontal="right" wrapText="1"/>
    </xf>
    <xf numFmtId="44" fontId="5" fillId="3" borderId="2" xfId="0" applyNumberFormat="1" applyFont="1" applyFill="1" applyBorder="1" applyAlignment="1" applyProtection="1">
      <alignment horizontal="right" wrapText="1" shrinkToFit="1"/>
      <protection locked="0"/>
    </xf>
    <xf numFmtId="0" fontId="3" fillId="0" borderId="1" xfId="0" applyFont="1" applyBorder="1" applyAlignment="1">
      <alignment horizontal="justify" vertical="top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justify" vertical="top"/>
    </xf>
    <xf numFmtId="4" fontId="5" fillId="3" borderId="1" xfId="0" applyNumberFormat="1" applyFont="1" applyFill="1" applyBorder="1" applyAlignment="1">
      <alignment horizontal="center" wrapText="1"/>
    </xf>
    <xf numFmtId="44" fontId="5" fillId="3" borderId="2" xfId="0" applyNumberFormat="1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center" vertical="top"/>
    </xf>
    <xf numFmtId="4" fontId="10" fillId="0" borderId="1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/>
    </xf>
    <xf numFmtId="4" fontId="5" fillId="0" borderId="1" xfId="2" applyNumberFormat="1" applyFont="1" applyBorder="1" applyAlignment="1">
      <alignment horizontal="center" wrapText="1"/>
    </xf>
    <xf numFmtId="4" fontId="3" fillId="0" borderId="1" xfId="2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0" fontId="6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right" wrapText="1"/>
    </xf>
    <xf numFmtId="44" fontId="3" fillId="3" borderId="2" xfId="0" applyNumberFormat="1" applyFont="1" applyFill="1" applyBorder="1" applyAlignment="1" applyProtection="1">
      <alignment horizontal="right" wrapText="1"/>
      <protection locked="0"/>
    </xf>
    <xf numFmtId="0" fontId="3" fillId="3" borderId="1" xfId="0" applyFont="1" applyFill="1" applyBorder="1" applyAlignment="1">
      <alignment horizontal="left" vertical="top" wrapText="1"/>
    </xf>
    <xf numFmtId="44" fontId="3" fillId="0" borderId="2" xfId="0" applyNumberFormat="1" applyFont="1" applyBorder="1" applyAlignment="1">
      <alignment horizontal="right" wrapText="1"/>
    </xf>
    <xf numFmtId="166" fontId="5" fillId="0" borderId="1" xfId="0" applyNumberFormat="1" applyFont="1" applyBorder="1" applyAlignment="1">
      <alignment horizontal="right"/>
    </xf>
    <xf numFmtId="0" fontId="3" fillId="4" borderId="1" xfId="0" applyFont="1" applyFill="1" applyBorder="1" applyAlignment="1">
      <alignment horizontal="center" vertical="top" wrapText="1"/>
    </xf>
    <xf numFmtId="0" fontId="5" fillId="0" borderId="0" xfId="3" applyNumberFormat="1" applyFont="1" applyAlignment="1">
      <alignment horizontal="justify" vertical="center" wrapText="1"/>
    </xf>
    <xf numFmtId="166" fontId="3" fillId="0" borderId="1" xfId="0" applyNumberFormat="1" applyFont="1" applyBorder="1" applyAlignment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justify" wrapText="1"/>
    </xf>
    <xf numFmtId="2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166" fontId="5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justify" wrapText="1"/>
    </xf>
    <xf numFmtId="0" fontId="13" fillId="0" borderId="1" xfId="0" applyFont="1" applyBorder="1" applyAlignment="1">
      <alignment horizontal="justify" wrapText="1"/>
    </xf>
    <xf numFmtId="0" fontId="3" fillId="3" borderId="1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justify"/>
    </xf>
    <xf numFmtId="0" fontId="5" fillId="0" borderId="3" xfId="0" applyFont="1" applyBorder="1" applyAlignment="1">
      <alignment horizontal="justify" vertical="top"/>
    </xf>
    <xf numFmtId="44" fontId="5" fillId="0" borderId="1" xfId="0" applyNumberFormat="1" applyFont="1" applyBorder="1" applyAlignment="1" applyProtection="1">
      <alignment horizontal="right" wrapText="1" shrinkToFit="1"/>
      <protection locked="0"/>
    </xf>
    <xf numFmtId="49" fontId="15" fillId="0" borderId="2" xfId="0" applyNumberFormat="1" applyFont="1" applyBorder="1" applyAlignment="1">
      <alignment horizontal="center" vertical="top"/>
    </xf>
    <xf numFmtId="0" fontId="17" fillId="5" borderId="1" xfId="5" applyFont="1" applyFill="1" applyBorder="1" applyAlignment="1">
      <alignment horizontal="left" vertical="center"/>
    </xf>
    <xf numFmtId="44" fontId="5" fillId="0" borderId="4" xfId="0" applyNumberFormat="1" applyFont="1" applyBorder="1" applyAlignment="1">
      <alignment horizontal="right"/>
    </xf>
    <xf numFmtId="0" fontId="18" fillId="5" borderId="1" xfId="5" applyFont="1" applyFill="1" applyBorder="1" applyAlignment="1">
      <alignment horizontal="left" vertical="center"/>
    </xf>
    <xf numFmtId="49" fontId="15" fillId="0" borderId="0" xfId="0" applyNumberFormat="1" applyFont="1" applyAlignment="1">
      <alignment horizontal="center" vertical="top"/>
    </xf>
    <xf numFmtId="0" fontId="18" fillId="0" borderId="0" xfId="5" applyFont="1" applyAlignment="1">
      <alignment horizontal="left" vertical="center"/>
    </xf>
    <xf numFmtId="44" fontId="5" fillId="0" borderId="0" xfId="0" applyNumberFormat="1" applyFont="1" applyAlignment="1">
      <alignment horizontal="right"/>
    </xf>
    <xf numFmtId="0" fontId="19" fillId="5" borderId="1" xfId="5" applyFont="1" applyFill="1" applyBorder="1" applyAlignment="1">
      <alignment horizontal="left" vertical="center"/>
    </xf>
    <xf numFmtId="0" fontId="18" fillId="0" borderId="1" xfId="5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right" vertical="top"/>
    </xf>
    <xf numFmtId="0" fontId="5" fillId="6" borderId="1" xfId="0" applyFont="1" applyFill="1" applyBorder="1" applyAlignment="1">
      <alignment horizontal="center" wrapText="1"/>
    </xf>
    <xf numFmtId="4" fontId="5" fillId="6" borderId="1" xfId="0" applyNumberFormat="1" applyFont="1" applyFill="1" applyBorder="1" applyAlignment="1">
      <alignment horizontal="right" wrapText="1"/>
    </xf>
    <xf numFmtId="44" fontId="5" fillId="6" borderId="2" xfId="0" applyNumberFormat="1" applyFont="1" applyFill="1" applyBorder="1" applyAlignment="1" applyProtection="1">
      <alignment horizontal="right" wrapText="1" shrinkToFit="1"/>
      <protection locked="0"/>
    </xf>
    <xf numFmtId="0" fontId="0" fillId="0" borderId="1" xfId="0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2" fillId="0" borderId="1" xfId="0" applyFont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3" borderId="1" xfId="0" applyFont="1" applyFill="1" applyBorder="1"/>
    <xf numFmtId="0" fontId="22" fillId="3" borderId="1" xfId="0" applyFont="1" applyFill="1" applyBorder="1" applyAlignment="1">
      <alignment horizontal="center"/>
    </xf>
    <xf numFmtId="0" fontId="22" fillId="0" borderId="1" xfId="0" applyFont="1" applyBorder="1"/>
    <xf numFmtId="0" fontId="21" fillId="3" borderId="1" xfId="0" applyFont="1" applyFill="1" applyBorder="1" applyAlignment="1">
      <alignment horizontal="right"/>
    </xf>
    <xf numFmtId="44" fontId="3" fillId="3" borderId="1" xfId="0" applyNumberFormat="1" applyFont="1" applyFill="1" applyBorder="1" applyAlignment="1">
      <alignment horizontal="right" wrapText="1" shrinkToFit="1"/>
    </xf>
    <xf numFmtId="0" fontId="0" fillId="0" borderId="0" xfId="0" applyAlignment="1">
      <alignment horizont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1" fillId="2" borderId="1" xfId="0" applyFont="1" applyFill="1" applyBorder="1" applyAlignment="1">
      <alignment horizontal="center" vertical="center"/>
    </xf>
    <xf numFmtId="0" fontId="20" fillId="3" borderId="1" xfId="0" applyFont="1" applyFill="1" applyBorder="1"/>
    <xf numFmtId="0" fontId="0" fillId="3" borderId="1" xfId="0" applyFill="1" applyBorder="1" applyAlignment="1">
      <alignment horizontal="center"/>
    </xf>
    <xf numFmtId="2" fontId="3" fillId="0" borderId="1" xfId="1" applyNumberFormat="1" applyFont="1" applyBorder="1" applyAlignment="1">
      <alignment horizontal="right"/>
    </xf>
    <xf numFmtId="165" fontId="3" fillId="0" borderId="1" xfId="0" applyNumberFormat="1" applyFont="1" applyBorder="1" applyAlignment="1" applyProtection="1">
      <alignment horizontal="right" wrapText="1" shrinkToFit="1"/>
      <protection locked="0"/>
    </xf>
    <xf numFmtId="44" fontId="3" fillId="0" borderId="1" xfId="0" applyNumberFormat="1" applyFont="1" applyBorder="1" applyAlignment="1" applyProtection="1">
      <alignment horizontal="right" wrapText="1" shrinkToFit="1"/>
      <protection locked="0"/>
    </xf>
    <xf numFmtId="0" fontId="0" fillId="3" borderId="1" xfId="0" applyFill="1" applyBorder="1"/>
    <xf numFmtId="44" fontId="5" fillId="0" borderId="1" xfId="0" applyNumberFormat="1" applyFont="1" applyFill="1" applyBorder="1" applyAlignment="1" applyProtection="1">
      <alignment horizontal="right" wrapText="1" shrinkToFit="1"/>
      <protection locked="0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2" fontId="5" fillId="0" borderId="1" xfId="1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44" fontId="5" fillId="0" borderId="0" xfId="0" applyNumberFormat="1" applyFont="1" applyAlignment="1">
      <alignment horizontal="left"/>
    </xf>
    <xf numFmtId="0" fontId="5" fillId="0" borderId="0" xfId="0" applyFont="1"/>
    <xf numFmtId="44" fontId="5" fillId="0" borderId="0" xfId="0" applyNumberFormat="1" applyFont="1"/>
    <xf numFmtId="0" fontId="24" fillId="2" borderId="1" xfId="0" applyFont="1" applyFill="1" applyBorder="1"/>
    <xf numFmtId="44" fontId="24" fillId="2" borderId="1" xfId="0" applyNumberFormat="1" applyFont="1" applyFill="1" applyBorder="1"/>
    <xf numFmtId="44" fontId="25" fillId="2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horizontal="center" vertical="center" wrapText="1"/>
    </xf>
    <xf numFmtId="44" fontId="25" fillId="3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right"/>
    </xf>
    <xf numFmtId="44" fontId="24" fillId="2" borderId="2" xfId="0" applyNumberFormat="1" applyFont="1" applyFill="1" applyBorder="1"/>
    <xf numFmtId="0" fontId="24" fillId="3" borderId="1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right"/>
    </xf>
    <xf numFmtId="44" fontId="24" fillId="3" borderId="2" xfId="0" applyNumberFormat="1" applyFont="1" applyFill="1" applyBorder="1"/>
    <xf numFmtId="44" fontId="25" fillId="3" borderId="1" xfId="0" applyNumberFormat="1" applyFont="1" applyFill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right"/>
    </xf>
    <xf numFmtId="164" fontId="24" fillId="0" borderId="1" xfId="0" applyNumberFormat="1" applyFont="1" applyBorder="1" applyAlignment="1">
      <alignment horizontal="right"/>
    </xf>
    <xf numFmtId="2" fontId="25" fillId="0" borderId="1" xfId="0" applyNumberFormat="1" applyFont="1" applyBorder="1" applyAlignment="1">
      <alignment horizontal="right"/>
    </xf>
    <xf numFmtId="44" fontId="25" fillId="0" borderId="1" xfId="0" applyNumberFormat="1" applyFont="1" applyBorder="1"/>
    <xf numFmtId="0" fontId="5" fillId="5" borderId="1" xfId="6" applyFont="1" applyFill="1" applyBorder="1" applyAlignment="1">
      <alignment horizontal="center"/>
    </xf>
    <xf numFmtId="4" fontId="5" fillId="5" borderId="1" xfId="6" applyNumberFormat="1" applyFont="1" applyFill="1" applyBorder="1" applyAlignment="1">
      <alignment horizontal="right"/>
    </xf>
    <xf numFmtId="0" fontId="5" fillId="0" borderId="0" xfId="6" applyFont="1" applyAlignment="1">
      <alignment horizontal="center"/>
    </xf>
    <xf numFmtId="4" fontId="5" fillId="0" borderId="0" xfId="6" applyNumberFormat="1" applyFont="1" applyAlignment="1">
      <alignment horizontal="right"/>
    </xf>
    <xf numFmtId="0" fontId="5" fillId="0" borderId="1" xfId="6" applyFont="1" applyFill="1" applyBorder="1" applyAlignment="1">
      <alignment horizontal="center"/>
    </xf>
    <xf numFmtId="4" fontId="5" fillId="0" borderId="1" xfId="6" applyNumberFormat="1" applyFont="1" applyFill="1" applyBorder="1" applyAlignment="1">
      <alignment horizontal="right"/>
    </xf>
    <xf numFmtId="44" fontId="25" fillId="6" borderId="1" xfId="0" applyNumberFormat="1" applyFont="1" applyFill="1" applyBorder="1"/>
    <xf numFmtId="44" fontId="24" fillId="0" borderId="2" xfId="0" applyNumberFormat="1" applyFont="1" applyBorder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44" fontId="24" fillId="0" borderId="0" xfId="0" applyNumberFormat="1" applyFont="1"/>
    <xf numFmtId="44" fontId="25" fillId="0" borderId="0" xfId="0" applyNumberFormat="1" applyFont="1" applyBorder="1"/>
    <xf numFmtId="0" fontId="24" fillId="0" borderId="0" xfId="0" applyFont="1"/>
    <xf numFmtId="0" fontId="25" fillId="0" borderId="0" xfId="0" applyFont="1"/>
  </cellXfs>
  <cellStyles count="7">
    <cellStyle name="Normal" xfId="0" builtinId="0"/>
    <cellStyle name="Normal 11_3.1.ViK Smještajni dio" xfId="5" xr:uid="{A00867CE-56A3-48AA-94C3-D3DF3EC20E25}"/>
    <cellStyle name="Normal 18" xfId="3" xr:uid="{A518022C-B9EE-4867-A920-0046B6633D34}"/>
    <cellStyle name="Normal 2" xfId="4" xr:uid="{8A964D8B-1A22-4B01-8E55-7267051B36E3}"/>
    <cellStyle name="Normal_DOM POREC" xfId="1" xr:uid="{8A48144E-BB40-47AB-B478-448F09D2CB61}"/>
    <cellStyle name="Normalno 2" xfId="6" xr:uid="{EE24F194-DB19-4383-893C-A6EEB9CE7664}"/>
    <cellStyle name="Normalno 3" xfId="2" xr:uid="{0C08321C-ABAC-422C-BBB4-E187A3FFE4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171180</xdr:colOff>
      <xdr:row>216</xdr:row>
      <xdr:rowOff>85727</xdr:rowOff>
    </xdr:from>
    <xdr:to>
      <xdr:col>5</xdr:col>
      <xdr:colOff>276225</xdr:colOff>
      <xdr:row>218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FC4B35-C64B-432F-8AA7-FF4A33B79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5505" y="93421202"/>
          <a:ext cx="847995" cy="809623"/>
        </a:xfrm>
        <a:prstGeom prst="rect">
          <a:avLst/>
        </a:prstGeom>
      </xdr:spPr>
    </xdr:pic>
    <xdr:clientData/>
  </xdr:twoCellAnchor>
  <xdr:twoCellAnchor editAs="oneCell">
    <xdr:from>
      <xdr:col>3</xdr:col>
      <xdr:colOff>447675</xdr:colOff>
      <xdr:row>198</xdr:row>
      <xdr:rowOff>175902</xdr:rowOff>
    </xdr:from>
    <xdr:to>
      <xdr:col>5</xdr:col>
      <xdr:colOff>108045</xdr:colOff>
      <xdr:row>200</xdr:row>
      <xdr:rowOff>247650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BCD7CE-7C8F-4CA3-8B67-6F4D21472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0" y="88606002"/>
          <a:ext cx="879570" cy="748023"/>
        </a:xfrm>
        <a:prstGeom prst="rect">
          <a:avLst/>
        </a:prstGeom>
      </xdr:spPr>
    </xdr:pic>
    <xdr:clientData/>
  </xdr:twoCellAnchor>
  <xdr:twoCellAnchor editAs="oneCell">
    <xdr:from>
      <xdr:col>4</xdr:col>
      <xdr:colOff>173768</xdr:colOff>
      <xdr:row>230</xdr:row>
      <xdr:rowOff>457200</xdr:rowOff>
    </xdr:from>
    <xdr:to>
      <xdr:col>5</xdr:col>
      <xdr:colOff>314326</xdr:colOff>
      <xdr:row>230</xdr:row>
      <xdr:rowOff>1276350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63CD0A7-26ED-4CBE-9F65-16109BA8F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98093" y="97478850"/>
          <a:ext cx="883508" cy="81915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164</xdr:row>
      <xdr:rowOff>57151</xdr:rowOff>
    </xdr:from>
    <xdr:to>
      <xdr:col>5</xdr:col>
      <xdr:colOff>520701</xdr:colOff>
      <xdr:row>167</xdr:row>
      <xdr:rowOff>238125</xdr:rowOff>
    </xdr:to>
    <xdr:pic>
      <xdr:nvPicPr>
        <xdr:cNvPr id="7" name="Picture 6" descr="https://vojtek.hr/wp-content/uploads/2018/09/8210-S-KROVOM_2.jpg">
          <a:extLst>
            <a:ext uri="{FF2B5EF4-FFF2-40B4-BE49-F238E27FC236}">
              <a16:creationId xmlns:a16="http://schemas.microsoft.com/office/drawing/2014/main" id="{63003A98-B000-4FF2-A1C9-F9054585D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6" y="78209776"/>
          <a:ext cx="16256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457201</xdr:colOff>
      <xdr:row>247</xdr:row>
      <xdr:rowOff>336333</xdr:rowOff>
    </xdr:from>
    <xdr:to>
      <xdr:col>5</xdr:col>
      <xdr:colOff>19051</xdr:colOff>
      <xdr:row>247</xdr:row>
      <xdr:rowOff>999970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EA2FC4E-48FF-43AE-A13C-4D3881EE7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05276" y="102720558"/>
          <a:ext cx="781050" cy="663637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182</xdr:row>
      <xdr:rowOff>422479</xdr:rowOff>
    </xdr:from>
    <xdr:to>
      <xdr:col>5</xdr:col>
      <xdr:colOff>114300</xdr:colOff>
      <xdr:row>184</xdr:row>
      <xdr:rowOff>228422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0E3B9EC-BE09-4D34-9CFD-A05BF10D3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95775" y="83194729"/>
          <a:ext cx="685800" cy="615568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</xdr:row>
      <xdr:rowOff>104775</xdr:rowOff>
    </xdr:from>
    <xdr:to>
      <xdr:col>1</xdr:col>
      <xdr:colOff>2706935</xdr:colOff>
      <xdr:row>3</xdr:row>
      <xdr:rowOff>1666384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E719FD9-2336-4B94-9C61-CCD58B5E1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2925" y="1066800"/>
          <a:ext cx="2402135" cy="156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7E196-F05C-4041-B296-B9A99025283C}">
  <dimension ref="A1:F291"/>
  <sheetViews>
    <sheetView tabSelected="1" workbookViewId="0">
      <selection activeCell="K6" sqref="K6"/>
    </sheetView>
  </sheetViews>
  <sheetFormatPr defaultRowHeight="15" x14ac:dyDescent="0.25"/>
  <cols>
    <col min="1" max="1" width="3.5703125" customWidth="1"/>
    <col min="2" max="2" width="45.7109375" customWidth="1"/>
    <col min="3" max="3" width="5.42578125" style="157" customWidth="1"/>
    <col min="4" max="4" width="7.140625" style="157" customWidth="1"/>
    <col min="5" max="5" width="11.140625" style="157" customWidth="1"/>
    <col min="6" max="6" width="13.5703125" style="157" customWidth="1"/>
  </cols>
  <sheetData>
    <row r="1" spans="1:6" ht="31.5" x14ac:dyDescent="0.25">
      <c r="A1" s="116"/>
      <c r="B1" s="110" t="s">
        <v>0</v>
      </c>
      <c r="C1" s="126"/>
      <c r="D1" s="126"/>
      <c r="E1" s="127"/>
      <c r="F1" s="128"/>
    </row>
    <row r="2" spans="1:6" ht="25.5" x14ac:dyDescent="0.25">
      <c r="A2" s="1"/>
      <c r="B2" s="2" t="s">
        <v>1</v>
      </c>
      <c r="C2" s="129" t="s">
        <v>222</v>
      </c>
      <c r="D2" s="130" t="s">
        <v>2</v>
      </c>
      <c r="E2" s="131" t="s">
        <v>3</v>
      </c>
      <c r="F2" s="132" t="s">
        <v>4</v>
      </c>
    </row>
    <row r="3" spans="1:6" ht="18.75" x14ac:dyDescent="0.3">
      <c r="A3" s="112"/>
      <c r="B3" s="4" t="s">
        <v>223</v>
      </c>
      <c r="C3" s="133"/>
      <c r="D3" s="134"/>
      <c r="E3" s="135"/>
      <c r="F3" s="128"/>
    </row>
    <row r="4" spans="1:6" ht="135.75" customHeight="1" x14ac:dyDescent="0.3">
      <c r="A4" s="112"/>
      <c r="B4" s="111"/>
      <c r="C4" s="136"/>
      <c r="D4" s="137"/>
      <c r="E4" s="138"/>
      <c r="F4" s="139"/>
    </row>
    <row r="5" spans="1:6" x14ac:dyDescent="0.25">
      <c r="A5" s="5"/>
      <c r="B5" s="6" t="s">
        <v>5</v>
      </c>
      <c r="C5" s="140"/>
      <c r="D5" s="141"/>
      <c r="E5" s="142"/>
      <c r="F5" s="143"/>
    </row>
    <row r="6" spans="1:6" ht="114.75" x14ac:dyDescent="0.25">
      <c r="A6" s="5"/>
      <c r="B6" s="7" t="s">
        <v>6</v>
      </c>
      <c r="C6" s="140"/>
      <c r="D6" s="141"/>
      <c r="E6" s="142"/>
      <c r="F6" s="143"/>
    </row>
    <row r="7" spans="1:6" x14ac:dyDescent="0.25">
      <c r="A7" s="5"/>
      <c r="B7" s="8" t="s">
        <v>7</v>
      </c>
      <c r="C7" s="118"/>
      <c r="D7" s="119"/>
      <c r="E7" s="120"/>
      <c r="F7" s="113"/>
    </row>
    <row r="8" spans="1:6" ht="51" x14ac:dyDescent="0.25">
      <c r="A8" s="5"/>
      <c r="B8" s="7" t="s">
        <v>8</v>
      </c>
      <c r="C8" s="118"/>
      <c r="D8" s="119"/>
      <c r="E8" s="120"/>
      <c r="F8" s="113"/>
    </row>
    <row r="9" spans="1:6" ht="153" x14ac:dyDescent="0.25">
      <c r="A9" s="5"/>
      <c r="B9" s="9" t="s">
        <v>9</v>
      </c>
      <c r="C9" s="118"/>
      <c r="D9" s="119"/>
      <c r="E9" s="120"/>
      <c r="F9" s="113"/>
    </row>
    <row r="10" spans="1:6" ht="51" x14ac:dyDescent="0.25">
      <c r="A10" s="5"/>
      <c r="B10" s="7" t="s">
        <v>10</v>
      </c>
      <c r="C10" s="118"/>
      <c r="D10" s="119"/>
      <c r="E10" s="121"/>
      <c r="F10" s="113"/>
    </row>
    <row r="11" spans="1:6" x14ac:dyDescent="0.25">
      <c r="A11" s="5"/>
      <c r="B11" s="8" t="s">
        <v>11</v>
      </c>
      <c r="C11" s="118"/>
      <c r="D11" s="119"/>
      <c r="E11" s="121"/>
      <c r="F11" s="113"/>
    </row>
    <row r="12" spans="1:6" x14ac:dyDescent="0.25">
      <c r="A12" s="5"/>
      <c r="B12" s="8"/>
      <c r="C12" s="118"/>
      <c r="D12" s="119"/>
      <c r="E12" s="121"/>
      <c r="F12" s="113"/>
    </row>
    <row r="13" spans="1:6" ht="36" x14ac:dyDescent="0.25">
      <c r="A13" s="10" t="s">
        <v>12</v>
      </c>
      <c r="B13" s="11" t="s">
        <v>13</v>
      </c>
      <c r="C13" s="12"/>
      <c r="D13" s="13"/>
      <c r="E13" s="14"/>
      <c r="F13" s="139"/>
    </row>
    <row r="14" spans="1:6" x14ac:dyDescent="0.25">
      <c r="A14" s="15"/>
      <c r="B14" s="16" t="s">
        <v>7</v>
      </c>
      <c r="C14" s="17"/>
      <c r="D14" s="18"/>
      <c r="E14" s="19"/>
      <c r="F14" s="144"/>
    </row>
    <row r="15" spans="1:6" ht="63.75" x14ac:dyDescent="0.25">
      <c r="A15" s="20"/>
      <c r="B15" s="21" t="s">
        <v>14</v>
      </c>
      <c r="C15" s="22"/>
      <c r="D15" s="23"/>
      <c r="E15" s="24"/>
      <c r="F15" s="144"/>
    </row>
    <row r="16" spans="1:6" ht="25.5" x14ac:dyDescent="0.25">
      <c r="A16" s="20"/>
      <c r="B16" s="21" t="s">
        <v>15</v>
      </c>
      <c r="C16" s="22"/>
      <c r="D16" s="23"/>
      <c r="E16" s="24"/>
      <c r="F16" s="144"/>
    </row>
    <row r="17" spans="1:6" ht="51" x14ac:dyDescent="0.25">
      <c r="A17" s="20"/>
      <c r="B17" s="21" t="s">
        <v>16</v>
      </c>
      <c r="C17" s="22"/>
      <c r="D17" s="23"/>
      <c r="E17" s="24"/>
      <c r="F17" s="144"/>
    </row>
    <row r="18" spans="1:6" ht="51" x14ac:dyDescent="0.25">
      <c r="A18" s="20"/>
      <c r="B18" s="21" t="s">
        <v>17</v>
      </c>
      <c r="C18" s="22"/>
      <c r="D18" s="23"/>
      <c r="E18" s="24"/>
      <c r="F18" s="144"/>
    </row>
    <row r="19" spans="1:6" ht="25.5" x14ac:dyDescent="0.25">
      <c r="A19" s="20"/>
      <c r="B19" s="21" t="s">
        <v>18</v>
      </c>
      <c r="C19" s="22"/>
      <c r="D19" s="23"/>
      <c r="E19" s="24"/>
      <c r="F19" s="144"/>
    </row>
    <row r="20" spans="1:6" ht="38.25" x14ac:dyDescent="0.25">
      <c r="A20" s="20"/>
      <c r="B20" s="21" t="s">
        <v>19</v>
      </c>
      <c r="C20" s="22"/>
      <c r="D20" s="23"/>
      <c r="E20" s="24"/>
      <c r="F20" s="144"/>
    </row>
    <row r="21" spans="1:6" ht="51" x14ac:dyDescent="0.25">
      <c r="A21" s="20"/>
      <c r="B21" s="21" t="s">
        <v>20</v>
      </c>
      <c r="C21" s="22"/>
      <c r="D21" s="23"/>
      <c r="E21" s="24"/>
      <c r="F21" s="144"/>
    </row>
    <row r="22" spans="1:6" ht="51" x14ac:dyDescent="0.25">
      <c r="A22" s="20"/>
      <c r="B22" s="21" t="s">
        <v>21</v>
      </c>
      <c r="C22" s="22"/>
      <c r="D22" s="23"/>
      <c r="E22" s="24"/>
      <c r="F22" s="144"/>
    </row>
    <row r="23" spans="1:6" ht="25.5" x14ac:dyDescent="0.25">
      <c r="A23" s="20"/>
      <c r="B23" s="21" t="s">
        <v>22</v>
      </c>
      <c r="C23" s="22"/>
      <c r="D23" s="23"/>
      <c r="E23" s="24"/>
      <c r="F23" s="144"/>
    </row>
    <row r="24" spans="1:6" ht="51" x14ac:dyDescent="0.25">
      <c r="A24" s="15"/>
      <c r="B24" s="21" t="s">
        <v>23</v>
      </c>
      <c r="C24" s="25"/>
      <c r="D24" s="18"/>
      <c r="E24" s="19"/>
      <c r="F24" s="144"/>
    </row>
    <row r="25" spans="1:6" x14ac:dyDescent="0.25">
      <c r="A25" s="26" t="s">
        <v>24</v>
      </c>
      <c r="B25" s="27" t="s">
        <v>25</v>
      </c>
      <c r="C25" s="17"/>
      <c r="D25" s="18"/>
      <c r="E25" s="19"/>
      <c r="F25" s="144"/>
    </row>
    <row r="26" spans="1:6" ht="51" x14ac:dyDescent="0.25">
      <c r="A26" s="20"/>
      <c r="B26" s="21" t="s">
        <v>26</v>
      </c>
      <c r="C26" s="22"/>
      <c r="D26" s="23"/>
      <c r="E26" s="28"/>
      <c r="F26" s="144"/>
    </row>
    <row r="27" spans="1:6" x14ac:dyDescent="0.25">
      <c r="A27" s="20"/>
      <c r="B27" s="29" t="s">
        <v>27</v>
      </c>
      <c r="C27" s="22"/>
      <c r="D27" s="18">
        <v>1</v>
      </c>
      <c r="E27" s="30"/>
      <c r="F27" s="114">
        <f>ROUND((D27*E27),2)</f>
        <v>0</v>
      </c>
    </row>
    <row r="28" spans="1:6" ht="51" x14ac:dyDescent="0.25">
      <c r="A28" s="26" t="s">
        <v>28</v>
      </c>
      <c r="B28" s="27" t="s">
        <v>29</v>
      </c>
      <c r="C28" s="31"/>
      <c r="D28" s="23"/>
      <c r="E28" s="28"/>
      <c r="F28" s="144"/>
    </row>
    <row r="29" spans="1:6" ht="25.5" x14ac:dyDescent="0.25">
      <c r="A29" s="32"/>
      <c r="B29" s="21" t="s">
        <v>30</v>
      </c>
      <c r="C29" s="31"/>
      <c r="D29" s="23"/>
      <c r="E29" s="28"/>
      <c r="F29" s="144"/>
    </row>
    <row r="30" spans="1:6" ht="38.25" x14ac:dyDescent="0.25">
      <c r="A30" s="32"/>
      <c r="B30" s="21" t="s">
        <v>31</v>
      </c>
      <c r="C30" s="31"/>
      <c r="D30" s="23"/>
      <c r="E30" s="28"/>
      <c r="F30" s="144"/>
    </row>
    <row r="31" spans="1:6" ht="25.5" x14ac:dyDescent="0.25">
      <c r="A31" s="32"/>
      <c r="B31" s="21" t="s">
        <v>32</v>
      </c>
      <c r="C31" s="31"/>
      <c r="D31" s="23"/>
      <c r="E31" s="28"/>
      <c r="F31" s="144"/>
    </row>
    <row r="32" spans="1:6" x14ac:dyDescent="0.25">
      <c r="A32" s="32"/>
      <c r="B32" s="21" t="s">
        <v>33</v>
      </c>
      <c r="C32" s="31" t="s">
        <v>34</v>
      </c>
      <c r="D32" s="18">
        <v>107.4</v>
      </c>
      <c r="E32" s="28"/>
      <c r="F32" s="144">
        <f>ROUND((D32*E32),2)</f>
        <v>0</v>
      </c>
    </row>
    <row r="33" spans="1:6" ht="26.25" x14ac:dyDescent="0.25">
      <c r="A33" s="33" t="s">
        <v>35</v>
      </c>
      <c r="B33" s="34" t="s">
        <v>36</v>
      </c>
      <c r="C33" s="17"/>
      <c r="D33" s="18"/>
      <c r="E33" s="28"/>
      <c r="F33" s="144"/>
    </row>
    <row r="34" spans="1:6" ht="51" x14ac:dyDescent="0.25">
      <c r="A34" s="35"/>
      <c r="B34" s="21" t="s">
        <v>37</v>
      </c>
      <c r="C34" s="22"/>
      <c r="D34" s="23"/>
      <c r="E34" s="28"/>
      <c r="F34" s="144"/>
    </row>
    <row r="35" spans="1:6" ht="25.5" x14ac:dyDescent="0.25">
      <c r="A35" s="35"/>
      <c r="B35" s="21" t="s">
        <v>38</v>
      </c>
      <c r="C35" s="22"/>
      <c r="D35" s="23"/>
      <c r="E35" s="28"/>
      <c r="F35" s="144"/>
    </row>
    <row r="36" spans="1:6" x14ac:dyDescent="0.25">
      <c r="A36" s="35"/>
      <c r="B36" s="21" t="s">
        <v>39</v>
      </c>
      <c r="C36" s="22" t="s">
        <v>34</v>
      </c>
      <c r="D36" s="18">
        <v>3</v>
      </c>
      <c r="E36" s="28"/>
      <c r="F36" s="144">
        <f>ROUND((D36*E36),2)</f>
        <v>0</v>
      </c>
    </row>
    <row r="37" spans="1:6" ht="26.25" x14ac:dyDescent="0.25">
      <c r="A37" s="26" t="s">
        <v>40</v>
      </c>
      <c r="B37" s="34" t="s">
        <v>41</v>
      </c>
      <c r="C37" s="17"/>
      <c r="D37" s="18"/>
      <c r="E37" s="28"/>
      <c r="F37" s="144"/>
    </row>
    <row r="38" spans="1:6" ht="25.5" x14ac:dyDescent="0.25">
      <c r="A38" s="20"/>
      <c r="B38" s="21" t="s">
        <v>42</v>
      </c>
      <c r="C38" s="22"/>
      <c r="D38" s="23"/>
      <c r="E38" s="28"/>
      <c r="F38" s="144"/>
    </row>
    <row r="39" spans="1:6" x14ac:dyDescent="0.25">
      <c r="A39" s="20"/>
      <c r="B39" s="21" t="s">
        <v>43</v>
      </c>
      <c r="C39" s="22" t="s">
        <v>44</v>
      </c>
      <c r="D39" s="18">
        <v>358</v>
      </c>
      <c r="E39" s="28"/>
      <c r="F39" s="144">
        <f>ROUND((D39*E39),2)</f>
        <v>0</v>
      </c>
    </row>
    <row r="40" spans="1:6" ht="26.25" x14ac:dyDescent="0.25">
      <c r="A40" s="26" t="s">
        <v>45</v>
      </c>
      <c r="B40" s="34" t="s">
        <v>46</v>
      </c>
      <c r="C40" s="36"/>
      <c r="D40" s="37"/>
      <c r="E40" s="28"/>
      <c r="F40" s="144"/>
    </row>
    <row r="41" spans="1:6" ht="51" x14ac:dyDescent="0.25">
      <c r="A41" s="20"/>
      <c r="B41" s="21" t="s">
        <v>47</v>
      </c>
      <c r="C41" s="38"/>
      <c r="D41" s="39"/>
      <c r="E41" s="28"/>
      <c r="F41" s="144"/>
    </row>
    <row r="42" spans="1:6" x14ac:dyDescent="0.25">
      <c r="A42" s="20"/>
      <c r="B42" s="21" t="s">
        <v>48</v>
      </c>
      <c r="C42" s="38"/>
      <c r="D42" s="39"/>
      <c r="E42" s="28"/>
      <c r="F42" s="144"/>
    </row>
    <row r="43" spans="1:6" ht="51" x14ac:dyDescent="0.25">
      <c r="A43" s="20"/>
      <c r="B43" s="21" t="s">
        <v>49</v>
      </c>
      <c r="C43" s="38"/>
      <c r="D43" s="39"/>
      <c r="E43" s="28"/>
      <c r="F43" s="144"/>
    </row>
    <row r="44" spans="1:6" ht="25.5" x14ac:dyDescent="0.25">
      <c r="A44" s="20"/>
      <c r="B44" s="21" t="s">
        <v>50</v>
      </c>
      <c r="C44" s="38"/>
      <c r="D44" s="39"/>
      <c r="E44" s="28"/>
      <c r="F44" s="144"/>
    </row>
    <row r="45" spans="1:6" ht="25.5" x14ac:dyDescent="0.25">
      <c r="A45" s="20"/>
      <c r="B45" s="21" t="s">
        <v>51</v>
      </c>
      <c r="C45" s="31"/>
      <c r="D45" s="23"/>
      <c r="E45" s="28"/>
      <c r="F45" s="144"/>
    </row>
    <row r="46" spans="1:6" ht="38.25" x14ac:dyDescent="0.25">
      <c r="A46" s="20"/>
      <c r="B46" s="21" t="s">
        <v>52</v>
      </c>
      <c r="C46" s="38"/>
      <c r="D46" s="39"/>
      <c r="E46" s="28"/>
      <c r="F46" s="144"/>
    </row>
    <row r="47" spans="1:6" ht="25.5" x14ac:dyDescent="0.25">
      <c r="A47" s="20"/>
      <c r="B47" s="40" t="s">
        <v>53</v>
      </c>
      <c r="C47" s="31"/>
      <c r="D47" s="23"/>
      <c r="E47" s="28"/>
      <c r="F47" s="144"/>
    </row>
    <row r="48" spans="1:6" ht="27" x14ac:dyDescent="0.25">
      <c r="A48" s="20"/>
      <c r="B48" s="21" t="s">
        <v>54</v>
      </c>
      <c r="C48" s="31" t="s">
        <v>34</v>
      </c>
      <c r="D48" s="18">
        <v>90</v>
      </c>
      <c r="E48" s="28"/>
      <c r="F48" s="144">
        <f>ROUND((D48*E48),2)</f>
        <v>0</v>
      </c>
    </row>
    <row r="49" spans="1:6" x14ac:dyDescent="0.25">
      <c r="A49" s="20"/>
      <c r="B49" s="21"/>
      <c r="C49" s="31"/>
      <c r="D49" s="23"/>
      <c r="E49" s="28"/>
      <c r="F49" s="144"/>
    </row>
    <row r="50" spans="1:6" x14ac:dyDescent="0.25">
      <c r="A50" s="26" t="s">
        <v>203</v>
      </c>
      <c r="B50" s="34" t="s">
        <v>55</v>
      </c>
      <c r="C50" s="23"/>
      <c r="D50" s="23"/>
      <c r="E50" s="28"/>
      <c r="F50" s="144"/>
    </row>
    <row r="51" spans="1:6" ht="63.75" x14ac:dyDescent="0.25">
      <c r="A51" s="20"/>
      <c r="B51" s="21" t="s">
        <v>56</v>
      </c>
      <c r="C51" s="31"/>
      <c r="D51" s="23"/>
      <c r="E51" s="28"/>
      <c r="F51" s="144"/>
    </row>
    <row r="52" spans="1:6" x14ac:dyDescent="0.25">
      <c r="A52" s="15"/>
      <c r="B52" s="41"/>
      <c r="C52" s="22" t="s">
        <v>57</v>
      </c>
      <c r="D52" s="18">
        <v>1</v>
      </c>
      <c r="E52" s="28"/>
      <c r="F52" s="144">
        <f>ROUND((D52*E52),2)</f>
        <v>0</v>
      </c>
    </row>
    <row r="53" spans="1:6" x14ac:dyDescent="0.25">
      <c r="A53" s="15"/>
      <c r="B53" s="41"/>
      <c r="C53" s="17"/>
      <c r="D53" s="42"/>
      <c r="E53" s="28"/>
      <c r="F53" s="144"/>
    </row>
    <row r="54" spans="1:6" ht="25.5" x14ac:dyDescent="0.25">
      <c r="A54" s="26" t="s">
        <v>12</v>
      </c>
      <c r="B54" s="43" t="s">
        <v>58</v>
      </c>
      <c r="C54" s="33"/>
      <c r="D54" s="44"/>
      <c r="E54" s="45"/>
      <c r="F54" s="139">
        <f>ROUND(SUM(F26:F52),2)</f>
        <v>0</v>
      </c>
    </row>
    <row r="55" spans="1:6" x14ac:dyDescent="0.25">
      <c r="A55" s="15"/>
      <c r="B55" s="46"/>
      <c r="C55" s="25"/>
      <c r="D55" s="23"/>
      <c r="E55" s="28"/>
      <c r="F55" s="144"/>
    </row>
    <row r="56" spans="1:6" ht="36" x14ac:dyDescent="0.25">
      <c r="A56" s="47" t="s">
        <v>59</v>
      </c>
      <c r="B56" s="48" t="s">
        <v>60</v>
      </c>
      <c r="C56" s="49"/>
      <c r="D56" s="44"/>
      <c r="E56" s="50"/>
      <c r="F56" s="139"/>
    </row>
    <row r="57" spans="1:6" x14ac:dyDescent="0.25">
      <c r="A57" s="35"/>
      <c r="B57" s="51"/>
      <c r="C57" s="22"/>
      <c r="D57" s="23"/>
      <c r="E57" s="24"/>
      <c r="F57" s="144"/>
    </row>
    <row r="58" spans="1:6" x14ac:dyDescent="0.25">
      <c r="A58" s="52"/>
      <c r="B58" s="46" t="s">
        <v>61</v>
      </c>
      <c r="C58" s="17"/>
      <c r="D58" s="18"/>
      <c r="E58" s="19"/>
      <c r="F58" s="144"/>
    </row>
    <row r="59" spans="1:6" ht="63.75" x14ac:dyDescent="0.25">
      <c r="A59" s="35"/>
      <c r="B59" s="51" t="s">
        <v>62</v>
      </c>
      <c r="C59" s="22"/>
      <c r="D59" s="23"/>
      <c r="E59" s="24"/>
      <c r="F59" s="144"/>
    </row>
    <row r="60" spans="1:6" ht="38.25" x14ac:dyDescent="0.25">
      <c r="A60" s="35"/>
      <c r="B60" s="51" t="s">
        <v>63</v>
      </c>
      <c r="C60" s="22"/>
      <c r="D60" s="23"/>
      <c r="E60" s="24"/>
      <c r="F60" s="144"/>
    </row>
    <row r="61" spans="1:6" ht="25.5" x14ac:dyDescent="0.25">
      <c r="A61" s="35"/>
      <c r="B61" s="51" t="s">
        <v>64</v>
      </c>
      <c r="C61" s="22"/>
      <c r="D61" s="23"/>
      <c r="E61" s="24"/>
      <c r="F61" s="144"/>
    </row>
    <row r="62" spans="1:6" ht="38.25" x14ac:dyDescent="0.25">
      <c r="A62" s="35"/>
      <c r="B62" s="51" t="s">
        <v>65</v>
      </c>
      <c r="C62" s="22"/>
      <c r="D62" s="23"/>
      <c r="E62" s="24"/>
      <c r="F62" s="144"/>
    </row>
    <row r="63" spans="1:6" x14ac:dyDescent="0.25">
      <c r="A63" s="35"/>
      <c r="B63" s="51" t="s">
        <v>66</v>
      </c>
      <c r="C63" s="22"/>
      <c r="D63" s="23"/>
      <c r="E63" s="24"/>
      <c r="F63" s="144"/>
    </row>
    <row r="64" spans="1:6" ht="51" x14ac:dyDescent="0.25">
      <c r="A64" s="35"/>
      <c r="B64" s="51" t="s">
        <v>67</v>
      </c>
      <c r="C64" s="22"/>
      <c r="D64" s="23"/>
      <c r="E64" s="24"/>
      <c r="F64" s="144"/>
    </row>
    <row r="65" spans="1:6" ht="89.25" x14ac:dyDescent="0.25">
      <c r="A65" s="35"/>
      <c r="B65" s="51" t="s">
        <v>68</v>
      </c>
      <c r="C65" s="22"/>
      <c r="D65" s="23"/>
      <c r="E65" s="24"/>
      <c r="F65" s="144"/>
    </row>
    <row r="66" spans="1:6" ht="25.5" x14ac:dyDescent="0.25">
      <c r="A66" s="35"/>
      <c r="B66" s="51" t="s">
        <v>69</v>
      </c>
      <c r="C66" s="22"/>
      <c r="D66" s="23"/>
      <c r="E66" s="24"/>
      <c r="F66" s="144"/>
    </row>
    <row r="67" spans="1:6" ht="63.75" x14ac:dyDescent="0.25">
      <c r="A67" s="35"/>
      <c r="B67" s="51" t="s">
        <v>70</v>
      </c>
      <c r="C67" s="22"/>
      <c r="D67" s="23"/>
      <c r="E67" s="24"/>
      <c r="F67" s="144"/>
    </row>
    <row r="68" spans="1:6" ht="51" x14ac:dyDescent="0.25">
      <c r="A68" s="35"/>
      <c r="B68" s="51" t="s">
        <v>71</v>
      </c>
      <c r="C68" s="22"/>
      <c r="D68" s="23"/>
      <c r="E68" s="24"/>
      <c r="F68" s="144"/>
    </row>
    <row r="69" spans="1:6" ht="89.25" x14ac:dyDescent="0.25">
      <c r="A69" s="35"/>
      <c r="B69" s="51" t="s">
        <v>72</v>
      </c>
      <c r="C69" s="22"/>
      <c r="D69" s="23"/>
      <c r="E69" s="24"/>
      <c r="F69" s="144"/>
    </row>
    <row r="70" spans="1:6" ht="25.5" x14ac:dyDescent="0.25">
      <c r="A70" s="35"/>
      <c r="B70" s="51" t="s">
        <v>73</v>
      </c>
      <c r="C70" s="22"/>
      <c r="D70" s="23"/>
      <c r="E70" s="24"/>
      <c r="F70" s="144"/>
    </row>
    <row r="71" spans="1:6" ht="25.5" x14ac:dyDescent="0.25">
      <c r="A71" s="35"/>
      <c r="B71" s="51" t="s">
        <v>74</v>
      </c>
      <c r="C71" s="22"/>
      <c r="D71" s="23"/>
      <c r="E71" s="24"/>
      <c r="F71" s="144"/>
    </row>
    <row r="72" spans="1:6" ht="25.5" x14ac:dyDescent="0.25">
      <c r="A72" s="35"/>
      <c r="B72" s="51" t="s">
        <v>75</v>
      </c>
      <c r="C72" s="53"/>
      <c r="D72" s="23"/>
      <c r="E72" s="24"/>
      <c r="F72" s="144"/>
    </row>
    <row r="73" spans="1:6" x14ac:dyDescent="0.25">
      <c r="A73" s="35"/>
      <c r="B73" s="51" t="s">
        <v>76</v>
      </c>
      <c r="C73" s="53"/>
      <c r="D73" s="23"/>
      <c r="E73" s="24"/>
      <c r="F73" s="144"/>
    </row>
    <row r="74" spans="1:6" ht="27" x14ac:dyDescent="0.25">
      <c r="A74" s="35"/>
      <c r="B74" s="51" t="s">
        <v>77</v>
      </c>
      <c r="C74" s="53"/>
      <c r="D74" s="23"/>
      <c r="E74" s="24"/>
      <c r="F74" s="144"/>
    </row>
    <row r="75" spans="1:6" x14ac:dyDescent="0.25">
      <c r="A75" s="35"/>
      <c r="B75" s="51" t="s">
        <v>78</v>
      </c>
      <c r="C75" s="53"/>
      <c r="D75" s="23"/>
      <c r="E75" s="24"/>
      <c r="F75" s="144"/>
    </row>
    <row r="76" spans="1:6" ht="27" x14ac:dyDescent="0.25">
      <c r="A76" s="35"/>
      <c r="B76" s="51" t="s">
        <v>79</v>
      </c>
      <c r="C76" s="53"/>
      <c r="D76" s="23"/>
      <c r="E76" s="24"/>
      <c r="F76" s="144"/>
    </row>
    <row r="77" spans="1:6" x14ac:dyDescent="0.25">
      <c r="A77" s="35"/>
      <c r="B77" s="51" t="s">
        <v>80</v>
      </c>
      <c r="C77" s="53"/>
      <c r="D77" s="23"/>
      <c r="E77" s="24"/>
      <c r="F77" s="144"/>
    </row>
    <row r="78" spans="1:6" x14ac:dyDescent="0.25">
      <c r="A78" s="35"/>
      <c r="B78" s="51" t="s">
        <v>81</v>
      </c>
      <c r="C78" s="22"/>
      <c r="D78" s="23"/>
      <c r="E78" s="24"/>
      <c r="F78" s="144"/>
    </row>
    <row r="79" spans="1:6" ht="51" x14ac:dyDescent="0.25">
      <c r="A79" s="35"/>
      <c r="B79" s="51" t="s">
        <v>82</v>
      </c>
      <c r="C79" s="22"/>
      <c r="D79" s="23"/>
      <c r="E79" s="24"/>
      <c r="F79" s="144"/>
    </row>
    <row r="80" spans="1:6" x14ac:dyDescent="0.25">
      <c r="A80" s="35"/>
      <c r="B80" s="51" t="s">
        <v>83</v>
      </c>
      <c r="C80" s="22"/>
      <c r="D80" s="23"/>
      <c r="E80" s="24"/>
      <c r="F80" s="144"/>
    </row>
    <row r="81" spans="1:6" ht="25.5" x14ac:dyDescent="0.25">
      <c r="A81" s="35"/>
      <c r="B81" s="51" t="s">
        <v>84</v>
      </c>
      <c r="C81" s="22"/>
      <c r="D81" s="23"/>
      <c r="E81" s="24"/>
      <c r="F81" s="144"/>
    </row>
    <row r="82" spans="1:6" ht="51" x14ac:dyDescent="0.25">
      <c r="A82" s="35"/>
      <c r="B82" s="51" t="s">
        <v>85</v>
      </c>
      <c r="C82" s="22"/>
      <c r="D82" s="23"/>
      <c r="E82" s="24"/>
      <c r="F82" s="144"/>
    </row>
    <row r="83" spans="1:6" ht="63.75" x14ac:dyDescent="0.25">
      <c r="A83" s="35"/>
      <c r="B83" s="51" t="s">
        <v>86</v>
      </c>
      <c r="C83" s="22"/>
      <c r="D83" s="23"/>
      <c r="E83" s="24"/>
      <c r="F83" s="144"/>
    </row>
    <row r="84" spans="1:6" ht="38.25" x14ac:dyDescent="0.25">
      <c r="A84" s="35"/>
      <c r="B84" s="51" t="s">
        <v>87</v>
      </c>
      <c r="C84" s="22"/>
      <c r="D84" s="23"/>
      <c r="E84" s="24"/>
      <c r="F84" s="144"/>
    </row>
    <row r="85" spans="1:6" x14ac:dyDescent="0.25">
      <c r="A85" s="35"/>
      <c r="B85" s="51" t="s">
        <v>88</v>
      </c>
      <c r="C85" s="53"/>
      <c r="D85" s="23"/>
      <c r="E85" s="24"/>
      <c r="F85" s="144"/>
    </row>
    <row r="86" spans="1:6" ht="63.75" x14ac:dyDescent="0.25">
      <c r="A86" s="35"/>
      <c r="B86" s="51" t="s">
        <v>89</v>
      </c>
      <c r="C86" s="53"/>
      <c r="D86" s="23"/>
      <c r="E86" s="24"/>
      <c r="F86" s="144"/>
    </row>
    <row r="87" spans="1:6" ht="51" x14ac:dyDescent="0.25">
      <c r="A87" s="35"/>
      <c r="B87" s="51" t="s">
        <v>90</v>
      </c>
      <c r="C87" s="53"/>
      <c r="D87" s="23"/>
      <c r="E87" s="24"/>
      <c r="F87" s="144"/>
    </row>
    <row r="88" spans="1:6" x14ac:dyDescent="0.25">
      <c r="A88" s="35"/>
      <c r="B88" s="51" t="s">
        <v>91</v>
      </c>
      <c r="C88" s="53"/>
      <c r="D88" s="23"/>
      <c r="E88" s="24"/>
      <c r="F88" s="144"/>
    </row>
    <row r="89" spans="1:6" ht="51" x14ac:dyDescent="0.25">
      <c r="A89" s="35"/>
      <c r="B89" s="51" t="s">
        <v>92</v>
      </c>
      <c r="C89" s="53"/>
      <c r="D89" s="23"/>
      <c r="E89" s="24"/>
      <c r="F89" s="144"/>
    </row>
    <row r="90" spans="1:6" x14ac:dyDescent="0.25">
      <c r="A90" s="35"/>
      <c r="B90" s="46" t="s">
        <v>93</v>
      </c>
      <c r="C90" s="22"/>
      <c r="D90" s="23"/>
      <c r="E90" s="24"/>
      <c r="F90" s="144"/>
    </row>
    <row r="91" spans="1:6" x14ac:dyDescent="0.25">
      <c r="A91" s="35"/>
      <c r="B91" s="51" t="s">
        <v>94</v>
      </c>
      <c r="C91" s="22"/>
      <c r="D91" s="23"/>
      <c r="E91" s="24"/>
      <c r="F91" s="144"/>
    </row>
    <row r="92" spans="1:6" x14ac:dyDescent="0.25">
      <c r="A92" s="35"/>
      <c r="B92" s="51" t="s">
        <v>95</v>
      </c>
      <c r="C92" s="22"/>
      <c r="D92" s="23"/>
      <c r="E92" s="24"/>
      <c r="F92" s="144"/>
    </row>
    <row r="93" spans="1:6" ht="25.5" x14ac:dyDescent="0.25">
      <c r="A93" s="35"/>
      <c r="B93" s="51" t="s">
        <v>96</v>
      </c>
      <c r="C93" s="22"/>
      <c r="D93" s="23"/>
      <c r="E93" s="24"/>
      <c r="F93" s="144"/>
    </row>
    <row r="94" spans="1:6" x14ac:dyDescent="0.25">
      <c r="A94" s="35"/>
      <c r="B94" s="51" t="s">
        <v>97</v>
      </c>
      <c r="C94" s="22"/>
      <c r="D94" s="23"/>
      <c r="E94" s="24"/>
      <c r="F94" s="144"/>
    </row>
    <row r="95" spans="1:6" x14ac:dyDescent="0.25">
      <c r="A95" s="35"/>
      <c r="B95" s="51" t="s">
        <v>98</v>
      </c>
      <c r="C95" s="22"/>
      <c r="D95" s="23"/>
      <c r="E95" s="24"/>
      <c r="F95" s="144"/>
    </row>
    <row r="96" spans="1:6" x14ac:dyDescent="0.25">
      <c r="A96" s="35"/>
      <c r="B96" s="51" t="s">
        <v>99</v>
      </c>
      <c r="C96" s="22"/>
      <c r="D96" s="23"/>
      <c r="E96" s="24"/>
      <c r="F96" s="144"/>
    </row>
    <row r="97" spans="1:6" x14ac:dyDescent="0.25">
      <c r="A97" s="35"/>
      <c r="B97" s="51" t="s">
        <v>100</v>
      </c>
      <c r="C97" s="22"/>
      <c r="D97" s="23"/>
      <c r="E97" s="24"/>
      <c r="F97" s="144"/>
    </row>
    <row r="98" spans="1:6" x14ac:dyDescent="0.25">
      <c r="A98" s="35"/>
      <c r="B98" s="51" t="s">
        <v>101</v>
      </c>
      <c r="C98" s="22"/>
      <c r="D98" s="23"/>
      <c r="E98" s="24"/>
      <c r="F98" s="144"/>
    </row>
    <row r="99" spans="1:6" ht="25.5" x14ac:dyDescent="0.25">
      <c r="A99" s="35"/>
      <c r="B99" s="51" t="s">
        <v>102</v>
      </c>
      <c r="C99" s="22"/>
      <c r="D99" s="23"/>
      <c r="E99" s="24"/>
      <c r="F99" s="144"/>
    </row>
    <row r="100" spans="1:6" x14ac:dyDescent="0.25">
      <c r="A100" s="35"/>
      <c r="B100" s="51" t="s">
        <v>103</v>
      </c>
      <c r="C100" s="22"/>
      <c r="D100" s="23"/>
      <c r="E100" s="24"/>
      <c r="F100" s="144"/>
    </row>
    <row r="101" spans="1:6" x14ac:dyDescent="0.25">
      <c r="A101" s="35"/>
      <c r="B101" s="51" t="s">
        <v>104</v>
      </c>
      <c r="C101" s="22"/>
      <c r="D101" s="23"/>
      <c r="E101" s="24"/>
      <c r="F101" s="144"/>
    </row>
    <row r="102" spans="1:6" ht="51" x14ac:dyDescent="0.25">
      <c r="A102" s="35"/>
      <c r="B102" s="51" t="s">
        <v>23</v>
      </c>
      <c r="C102" s="22"/>
      <c r="D102" s="23"/>
      <c r="E102" s="24"/>
      <c r="F102" s="144"/>
    </row>
    <row r="103" spans="1:6" ht="25.5" x14ac:dyDescent="0.25">
      <c r="A103" s="54" t="s">
        <v>24</v>
      </c>
      <c r="B103" s="43" t="s">
        <v>105</v>
      </c>
      <c r="C103" s="22"/>
      <c r="D103" s="23"/>
      <c r="E103" s="24"/>
      <c r="F103" s="144"/>
    </row>
    <row r="104" spans="1:6" ht="38.25" x14ac:dyDescent="0.25">
      <c r="A104" s="35"/>
      <c r="B104" s="51" t="s">
        <v>106</v>
      </c>
      <c r="C104" s="22"/>
      <c r="D104" s="23"/>
      <c r="E104" s="28"/>
      <c r="F104" s="144"/>
    </row>
    <row r="105" spans="1:6" x14ac:dyDescent="0.25">
      <c r="A105" s="35"/>
      <c r="B105" s="51" t="s">
        <v>107</v>
      </c>
      <c r="C105" s="22"/>
      <c r="D105" s="23"/>
      <c r="E105" s="28"/>
      <c r="F105" s="144"/>
    </row>
    <row r="106" spans="1:6" x14ac:dyDescent="0.25">
      <c r="A106" s="35"/>
      <c r="B106" s="51" t="s">
        <v>108</v>
      </c>
      <c r="C106" s="22"/>
      <c r="D106" s="23"/>
      <c r="E106" s="28"/>
      <c r="F106" s="144"/>
    </row>
    <row r="107" spans="1:6" x14ac:dyDescent="0.25">
      <c r="A107" s="35"/>
      <c r="B107" s="51" t="s">
        <v>109</v>
      </c>
      <c r="C107" s="55" t="s">
        <v>34</v>
      </c>
      <c r="D107" s="56">
        <v>3</v>
      </c>
      <c r="E107" s="28"/>
      <c r="F107" s="144">
        <f>ROUND((D107*E107),2)</f>
        <v>0</v>
      </c>
    </row>
    <row r="108" spans="1:6" x14ac:dyDescent="0.25">
      <c r="A108" s="35"/>
      <c r="B108" s="51"/>
      <c r="C108" s="22"/>
      <c r="D108" s="23"/>
      <c r="E108" s="28"/>
      <c r="F108" s="144"/>
    </row>
    <row r="109" spans="1:6" x14ac:dyDescent="0.25">
      <c r="A109" s="26" t="s">
        <v>28</v>
      </c>
      <c r="B109" s="43" t="s">
        <v>110</v>
      </c>
      <c r="C109" s="17"/>
      <c r="D109" s="18"/>
      <c r="E109" s="28"/>
      <c r="F109" s="144"/>
    </row>
    <row r="110" spans="1:6" x14ac:dyDescent="0.25">
      <c r="A110" s="20"/>
      <c r="B110" s="51" t="s">
        <v>111</v>
      </c>
      <c r="C110" s="17"/>
      <c r="D110" s="18"/>
      <c r="E110" s="28"/>
      <c r="F110" s="144"/>
    </row>
    <row r="111" spans="1:6" x14ac:dyDescent="0.25">
      <c r="A111" s="20"/>
      <c r="B111" s="51" t="s">
        <v>112</v>
      </c>
      <c r="C111" s="22"/>
      <c r="D111" s="23"/>
      <c r="E111" s="28"/>
      <c r="F111" s="144"/>
    </row>
    <row r="112" spans="1:6" ht="51" x14ac:dyDescent="0.25">
      <c r="A112" s="20"/>
      <c r="B112" s="51" t="s">
        <v>113</v>
      </c>
      <c r="C112" s="22"/>
      <c r="D112" s="23"/>
      <c r="E112" s="28"/>
      <c r="F112" s="144"/>
    </row>
    <row r="113" spans="1:6" x14ac:dyDescent="0.25">
      <c r="A113" s="20"/>
      <c r="B113" s="51" t="s">
        <v>114</v>
      </c>
      <c r="C113" s="22" t="s">
        <v>115</v>
      </c>
      <c r="D113" s="18">
        <v>180</v>
      </c>
      <c r="E113" s="28"/>
      <c r="F113" s="144">
        <f>ROUND((D113*E113),2)</f>
        <v>0</v>
      </c>
    </row>
    <row r="114" spans="1:6" x14ac:dyDescent="0.25">
      <c r="A114" s="20"/>
      <c r="B114" s="51"/>
      <c r="C114" s="22"/>
      <c r="D114" s="57"/>
      <c r="E114" s="28"/>
      <c r="F114" s="144"/>
    </row>
    <row r="115" spans="1:6" ht="25.5" x14ac:dyDescent="0.25">
      <c r="A115" s="26" t="s">
        <v>59</v>
      </c>
      <c r="B115" s="43" t="s">
        <v>116</v>
      </c>
      <c r="C115" s="33"/>
      <c r="D115" s="44"/>
      <c r="E115" s="45"/>
      <c r="F115" s="139">
        <f>ROUND(SUM(F107:F114),2)</f>
        <v>0</v>
      </c>
    </row>
    <row r="116" spans="1:6" x14ac:dyDescent="0.25">
      <c r="A116" s="15"/>
      <c r="B116" s="51"/>
      <c r="C116" s="22"/>
      <c r="D116" s="23"/>
      <c r="E116" s="28"/>
      <c r="F116" s="144"/>
    </row>
    <row r="117" spans="1:6" ht="18" x14ac:dyDescent="0.25">
      <c r="A117" s="47" t="s">
        <v>117</v>
      </c>
      <c r="B117" s="58" t="s">
        <v>118</v>
      </c>
      <c r="C117" s="59"/>
      <c r="D117" s="60"/>
      <c r="E117" s="61"/>
      <c r="F117" s="139"/>
    </row>
    <row r="118" spans="1:6" x14ac:dyDescent="0.25">
      <c r="A118" s="20"/>
      <c r="B118" s="21"/>
      <c r="C118" s="22"/>
      <c r="D118" s="23"/>
      <c r="E118" s="24"/>
      <c r="F118" s="144"/>
    </row>
    <row r="119" spans="1:6" x14ac:dyDescent="0.25">
      <c r="A119" s="26" t="s">
        <v>24</v>
      </c>
      <c r="B119" s="62" t="s">
        <v>119</v>
      </c>
      <c r="C119" s="17"/>
      <c r="D119" s="18"/>
      <c r="E119" s="63"/>
      <c r="F119" s="144"/>
    </row>
    <row r="120" spans="1:6" ht="76.5" x14ac:dyDescent="0.25">
      <c r="A120" s="20"/>
      <c r="B120" s="21" t="s">
        <v>120</v>
      </c>
      <c r="C120" s="22"/>
      <c r="D120" s="23"/>
      <c r="E120" s="24"/>
      <c r="F120" s="144"/>
    </row>
    <row r="121" spans="1:6" ht="38.25" x14ac:dyDescent="0.25">
      <c r="A121" s="20"/>
      <c r="B121" s="21" t="s">
        <v>121</v>
      </c>
      <c r="C121" s="22"/>
      <c r="D121" s="23"/>
      <c r="E121" s="24"/>
      <c r="F121" s="144"/>
    </row>
    <row r="122" spans="1:6" ht="51" x14ac:dyDescent="0.25">
      <c r="A122" s="20"/>
      <c r="B122" s="21" t="s">
        <v>122</v>
      </c>
      <c r="C122" s="22"/>
      <c r="D122" s="23"/>
      <c r="E122" s="24"/>
      <c r="F122" s="144"/>
    </row>
    <row r="123" spans="1:6" ht="25.5" x14ac:dyDescent="0.25">
      <c r="A123" s="20"/>
      <c r="B123" s="21" t="s">
        <v>123</v>
      </c>
      <c r="C123" s="38" t="s">
        <v>124</v>
      </c>
      <c r="D123" s="18">
        <v>151</v>
      </c>
      <c r="E123" s="28"/>
      <c r="F123" s="144">
        <f>ROUND((D123*E123),2)</f>
        <v>0</v>
      </c>
    </row>
    <row r="124" spans="1:6" x14ac:dyDescent="0.25">
      <c r="A124" s="20"/>
      <c r="B124" s="21" t="s">
        <v>125</v>
      </c>
      <c r="C124" s="38"/>
      <c r="D124" s="64"/>
      <c r="E124" s="28"/>
      <c r="F124" s="144"/>
    </row>
    <row r="125" spans="1:6" x14ac:dyDescent="0.25">
      <c r="A125" s="26" t="s">
        <v>28</v>
      </c>
      <c r="B125" s="34" t="s">
        <v>126</v>
      </c>
      <c r="C125" s="38"/>
      <c r="D125" s="64"/>
      <c r="E125" s="28"/>
      <c r="F125" s="144"/>
    </row>
    <row r="126" spans="1:6" ht="165.75" x14ac:dyDescent="0.25">
      <c r="A126" s="65"/>
      <c r="B126" s="66" t="s">
        <v>127</v>
      </c>
      <c r="C126" s="38"/>
      <c r="D126" s="64"/>
      <c r="E126" s="28"/>
      <c r="F126" s="144"/>
    </row>
    <row r="127" spans="1:6" ht="25.5" x14ac:dyDescent="0.25">
      <c r="A127" s="20"/>
      <c r="B127" s="21" t="s">
        <v>123</v>
      </c>
      <c r="C127" s="38" t="s">
        <v>124</v>
      </c>
      <c r="D127" s="18">
        <v>26</v>
      </c>
      <c r="E127" s="28"/>
      <c r="F127" s="144">
        <f>ROUND((D127*E127),2)</f>
        <v>0</v>
      </c>
    </row>
    <row r="128" spans="1:6" x14ac:dyDescent="0.25">
      <c r="A128" s="20"/>
      <c r="B128" s="21"/>
      <c r="C128" s="38"/>
      <c r="D128" s="67"/>
      <c r="E128" s="28"/>
      <c r="F128" s="144"/>
    </row>
    <row r="129" spans="1:6" x14ac:dyDescent="0.25">
      <c r="A129" s="26" t="s">
        <v>35</v>
      </c>
      <c r="B129" s="34" t="s">
        <v>128</v>
      </c>
      <c r="C129" s="31"/>
      <c r="D129" s="23"/>
      <c r="E129" s="28"/>
      <c r="F129" s="144"/>
    </row>
    <row r="130" spans="1:6" x14ac:dyDescent="0.25">
      <c r="A130" s="20"/>
      <c r="B130" s="68" t="s">
        <v>129</v>
      </c>
      <c r="C130" s="31"/>
      <c r="D130" s="23"/>
      <c r="E130" s="28"/>
      <c r="F130" s="144"/>
    </row>
    <row r="131" spans="1:6" ht="89.25" x14ac:dyDescent="0.25">
      <c r="A131" s="20"/>
      <c r="B131" s="21" t="s">
        <v>130</v>
      </c>
      <c r="C131" s="31"/>
      <c r="D131" s="23"/>
      <c r="E131" s="28"/>
      <c r="F131" s="144"/>
    </row>
    <row r="132" spans="1:6" ht="63.75" x14ac:dyDescent="0.25">
      <c r="A132" s="20"/>
      <c r="B132" s="21" t="s">
        <v>131</v>
      </c>
      <c r="C132" s="31"/>
      <c r="D132" s="23"/>
      <c r="E132" s="28"/>
      <c r="F132" s="144"/>
    </row>
    <row r="133" spans="1:6" ht="114.75" x14ac:dyDescent="0.25">
      <c r="A133" s="20"/>
      <c r="B133" s="21" t="s">
        <v>132</v>
      </c>
      <c r="C133" s="38"/>
      <c r="D133" s="69"/>
      <c r="E133" s="28"/>
      <c r="F133" s="144"/>
    </row>
    <row r="134" spans="1:6" ht="26.25" x14ac:dyDescent="0.25">
      <c r="A134" s="20"/>
      <c r="B134" s="70" t="s">
        <v>133</v>
      </c>
      <c r="C134" s="31"/>
      <c r="D134" s="23"/>
      <c r="E134" s="28"/>
      <c r="F134" s="144"/>
    </row>
    <row r="135" spans="1:6" x14ac:dyDescent="0.25">
      <c r="A135" s="20"/>
      <c r="B135" s="70" t="s">
        <v>134</v>
      </c>
      <c r="C135" s="31" t="s">
        <v>44</v>
      </c>
      <c r="D135" s="18">
        <v>153</v>
      </c>
      <c r="E135" s="28"/>
      <c r="F135" s="144">
        <f>ROUND((D135*E135),2)</f>
        <v>0</v>
      </c>
    </row>
    <row r="136" spans="1:6" x14ac:dyDescent="0.25">
      <c r="A136" s="20"/>
      <c r="B136" s="70" t="s">
        <v>135</v>
      </c>
      <c r="C136" s="31" t="s">
        <v>34</v>
      </c>
      <c r="D136" s="18">
        <v>10</v>
      </c>
      <c r="E136" s="28"/>
      <c r="F136" s="144">
        <f>ROUND((D136*E136),2)</f>
        <v>0</v>
      </c>
    </row>
    <row r="137" spans="1:6" x14ac:dyDescent="0.25">
      <c r="A137" s="20"/>
      <c r="B137" s="70"/>
      <c r="C137" s="38"/>
      <c r="D137" s="71"/>
      <c r="E137" s="28"/>
      <c r="F137" s="144"/>
    </row>
    <row r="138" spans="1:6" x14ac:dyDescent="0.25">
      <c r="A138" s="26" t="s">
        <v>117</v>
      </c>
      <c r="B138" s="62" t="s">
        <v>136</v>
      </c>
      <c r="C138" s="33"/>
      <c r="D138" s="44"/>
      <c r="E138" s="45"/>
      <c r="F138" s="139">
        <f>ROUND(SUM(F123:F137),2)</f>
        <v>0</v>
      </c>
    </row>
    <row r="139" spans="1:6" x14ac:dyDescent="0.25">
      <c r="A139" s="15"/>
      <c r="B139" s="72"/>
      <c r="C139" s="25"/>
      <c r="D139" s="23"/>
      <c r="E139" s="28"/>
      <c r="F139" s="144"/>
    </row>
    <row r="140" spans="1:6" ht="36" x14ac:dyDescent="0.25">
      <c r="A140" s="47" t="s">
        <v>137</v>
      </c>
      <c r="B140" s="73" t="s">
        <v>138</v>
      </c>
      <c r="C140" s="74"/>
      <c r="D140" s="75"/>
      <c r="E140" s="45"/>
      <c r="F140" s="139"/>
    </row>
    <row r="141" spans="1:6" ht="18" x14ac:dyDescent="0.25">
      <c r="A141" s="47"/>
      <c r="B141" s="73"/>
      <c r="C141" s="74"/>
      <c r="D141" s="75"/>
      <c r="E141" s="45"/>
      <c r="F141" s="139"/>
    </row>
    <row r="142" spans="1:6" x14ac:dyDescent="0.25">
      <c r="A142" s="20"/>
      <c r="B142" s="76" t="s">
        <v>139</v>
      </c>
      <c r="C142" s="38"/>
      <c r="D142" s="64"/>
      <c r="E142" s="28"/>
      <c r="F142" s="144"/>
    </row>
    <row r="143" spans="1:6" ht="165.75" x14ac:dyDescent="0.25">
      <c r="A143" s="20"/>
      <c r="B143" s="21" t="s">
        <v>140</v>
      </c>
      <c r="C143" s="38"/>
      <c r="D143" s="64"/>
      <c r="E143" s="28"/>
      <c r="F143" s="144"/>
    </row>
    <row r="144" spans="1:6" x14ac:dyDescent="0.25">
      <c r="A144" s="20"/>
      <c r="B144" s="76" t="s">
        <v>141</v>
      </c>
      <c r="C144" s="38"/>
      <c r="D144" s="64"/>
      <c r="E144" s="28"/>
      <c r="F144" s="144"/>
    </row>
    <row r="145" spans="1:6" ht="204" x14ac:dyDescent="0.25">
      <c r="A145" s="20"/>
      <c r="B145" s="21" t="s">
        <v>142</v>
      </c>
      <c r="C145" s="38"/>
      <c r="D145" s="64"/>
      <c r="E145" s="28"/>
      <c r="F145" s="144"/>
    </row>
    <row r="146" spans="1:6" ht="26.25" x14ac:dyDescent="0.25">
      <c r="A146" s="26" t="s">
        <v>24</v>
      </c>
      <c r="B146" s="34" t="s">
        <v>143</v>
      </c>
      <c r="C146" s="31"/>
      <c r="D146" s="23"/>
      <c r="E146" s="28"/>
      <c r="F146" s="144"/>
    </row>
    <row r="147" spans="1:6" ht="127.5" x14ac:dyDescent="0.25">
      <c r="A147" s="20"/>
      <c r="B147" s="21" t="s">
        <v>144</v>
      </c>
      <c r="C147" s="31"/>
      <c r="D147" s="23"/>
      <c r="E147" s="28"/>
      <c r="F147" s="144"/>
    </row>
    <row r="148" spans="1:6" x14ac:dyDescent="0.25">
      <c r="A148" s="20"/>
      <c r="B148" s="70" t="s">
        <v>145</v>
      </c>
      <c r="C148" s="38" t="s">
        <v>44</v>
      </c>
      <c r="D148" s="18">
        <v>205</v>
      </c>
      <c r="E148" s="28"/>
      <c r="F148" s="144">
        <f>ROUND((D148*E148),2)</f>
        <v>0</v>
      </c>
    </row>
    <row r="149" spans="1:6" x14ac:dyDescent="0.25">
      <c r="A149" s="20"/>
      <c r="B149" s="70"/>
      <c r="C149" s="38"/>
      <c r="D149" s="64"/>
      <c r="E149" s="28"/>
      <c r="F149" s="144"/>
    </row>
    <row r="150" spans="1:6" ht="26.25" x14ac:dyDescent="0.25">
      <c r="A150" s="26" t="s">
        <v>28</v>
      </c>
      <c r="B150" s="34" t="s">
        <v>146</v>
      </c>
      <c r="C150" s="31"/>
      <c r="D150" s="23"/>
      <c r="E150" s="28"/>
      <c r="F150" s="144"/>
    </row>
    <row r="151" spans="1:6" ht="140.25" x14ac:dyDescent="0.25">
      <c r="A151" s="20"/>
      <c r="B151" s="21" t="s">
        <v>147</v>
      </c>
      <c r="C151" s="31"/>
      <c r="D151" s="23"/>
      <c r="E151" s="28"/>
      <c r="F151" s="144"/>
    </row>
    <row r="152" spans="1:6" ht="26.25" x14ac:dyDescent="0.25">
      <c r="A152" s="20"/>
      <c r="B152" s="70" t="s">
        <v>148</v>
      </c>
      <c r="C152" s="38" t="s">
        <v>44</v>
      </c>
      <c r="D152" s="18">
        <v>205</v>
      </c>
      <c r="E152" s="28"/>
      <c r="F152" s="144">
        <f>ROUND((D152*E152),2)</f>
        <v>0</v>
      </c>
    </row>
    <row r="153" spans="1:6" x14ac:dyDescent="0.25">
      <c r="A153" s="20"/>
      <c r="B153" s="77"/>
      <c r="C153" s="38"/>
      <c r="D153" s="64"/>
      <c r="E153" s="28"/>
      <c r="F153" s="144"/>
    </row>
    <row r="154" spans="1:6" x14ac:dyDescent="0.25">
      <c r="A154" s="26" t="s">
        <v>137</v>
      </c>
      <c r="B154" s="78" t="s">
        <v>224</v>
      </c>
      <c r="C154" s="33"/>
      <c r="D154" s="44"/>
      <c r="E154" s="45"/>
      <c r="F154" s="139">
        <f>ROUND(SUM(F148:F153),2)</f>
        <v>0</v>
      </c>
    </row>
    <row r="155" spans="1:6" x14ac:dyDescent="0.25">
      <c r="A155" s="26"/>
      <c r="B155" s="78"/>
      <c r="C155" s="33"/>
      <c r="D155" s="44"/>
      <c r="E155" s="45"/>
      <c r="F155" s="139"/>
    </row>
    <row r="156" spans="1:6" x14ac:dyDescent="0.25">
      <c r="A156" s="15"/>
      <c r="B156" s="72"/>
      <c r="C156" s="25"/>
      <c r="D156" s="23"/>
      <c r="E156" s="28"/>
      <c r="F156" s="144"/>
    </row>
    <row r="157" spans="1:6" ht="18" x14ac:dyDescent="0.25">
      <c r="A157" s="47" t="s">
        <v>149</v>
      </c>
      <c r="B157" s="48" t="s">
        <v>150</v>
      </c>
      <c r="C157" s="33"/>
      <c r="D157" s="44"/>
      <c r="E157" s="50"/>
      <c r="F157" s="139"/>
    </row>
    <row r="158" spans="1:6" x14ac:dyDescent="0.25">
      <c r="A158" s="15"/>
      <c r="B158" s="46" t="s">
        <v>151</v>
      </c>
      <c r="C158" s="25"/>
      <c r="D158" s="23"/>
      <c r="E158" s="24"/>
      <c r="F158" s="144"/>
    </row>
    <row r="159" spans="1:6" ht="357" x14ac:dyDescent="0.25">
      <c r="A159" s="15"/>
      <c r="B159" s="51" t="s">
        <v>152</v>
      </c>
      <c r="C159" s="25"/>
      <c r="D159" s="23"/>
      <c r="E159" s="24"/>
      <c r="F159" s="144"/>
    </row>
    <row r="160" spans="1:6" ht="153" x14ac:dyDescent="0.25">
      <c r="A160" s="15"/>
      <c r="B160" s="68" t="s">
        <v>153</v>
      </c>
      <c r="C160" s="25"/>
      <c r="D160" s="23"/>
      <c r="E160" s="24"/>
      <c r="F160" s="144"/>
    </row>
    <row r="161" spans="1:6" ht="89.25" x14ac:dyDescent="0.25">
      <c r="A161" s="15"/>
      <c r="B161" s="79" t="s">
        <v>154</v>
      </c>
      <c r="C161" s="25"/>
      <c r="D161" s="23"/>
      <c r="E161" s="24"/>
      <c r="F161" s="144"/>
    </row>
    <row r="162" spans="1:6" ht="25.5" x14ac:dyDescent="0.25">
      <c r="A162" s="26" t="s">
        <v>24</v>
      </c>
      <c r="B162" s="43" t="s">
        <v>155</v>
      </c>
      <c r="C162" s="25"/>
      <c r="D162" s="23"/>
      <c r="E162" s="24"/>
      <c r="F162" s="144"/>
    </row>
    <row r="163" spans="1:6" ht="51" x14ac:dyDescent="0.25">
      <c r="A163" s="15"/>
      <c r="B163" s="51" t="s">
        <v>156</v>
      </c>
      <c r="C163" s="25"/>
      <c r="D163" s="23"/>
      <c r="E163" s="28"/>
      <c r="F163" s="144"/>
    </row>
    <row r="164" spans="1:6" x14ac:dyDescent="0.25">
      <c r="A164" s="15"/>
      <c r="B164" s="51" t="s">
        <v>157</v>
      </c>
      <c r="C164" s="25"/>
      <c r="D164" s="23"/>
      <c r="E164" s="28"/>
      <c r="F164" s="144"/>
    </row>
    <row r="165" spans="1:6" x14ac:dyDescent="0.25">
      <c r="A165" s="15"/>
      <c r="B165" s="51" t="s">
        <v>225</v>
      </c>
      <c r="C165" s="25"/>
      <c r="D165" s="23"/>
      <c r="E165" s="28"/>
      <c r="F165" s="144"/>
    </row>
    <row r="166" spans="1:6" ht="38.25" x14ac:dyDescent="0.25">
      <c r="A166" s="15"/>
      <c r="B166" s="51" t="s">
        <v>158</v>
      </c>
      <c r="C166" s="25"/>
      <c r="D166" s="23"/>
      <c r="E166" s="28"/>
      <c r="F166" s="144"/>
    </row>
    <row r="167" spans="1:6" ht="25.5" x14ac:dyDescent="0.25">
      <c r="A167" s="15"/>
      <c r="B167" s="51" t="s">
        <v>159</v>
      </c>
      <c r="C167" s="25"/>
      <c r="D167" s="23"/>
      <c r="E167" s="28"/>
      <c r="F167" s="144"/>
    </row>
    <row r="168" spans="1:6" ht="51" x14ac:dyDescent="0.25">
      <c r="A168" s="15"/>
      <c r="B168" s="51" t="s">
        <v>226</v>
      </c>
      <c r="C168" s="25"/>
      <c r="D168" s="23"/>
      <c r="E168" s="28"/>
      <c r="F168" s="144"/>
    </row>
    <row r="169" spans="1:6" x14ac:dyDescent="0.25">
      <c r="A169" s="15"/>
      <c r="B169" s="35" t="s">
        <v>160</v>
      </c>
      <c r="C169" s="25"/>
      <c r="D169" s="23"/>
      <c r="E169" s="28"/>
      <c r="F169" s="144"/>
    </row>
    <row r="170" spans="1:6" ht="25.5" x14ac:dyDescent="0.25">
      <c r="A170" s="15"/>
      <c r="B170" s="51" t="s">
        <v>161</v>
      </c>
      <c r="C170" s="25"/>
      <c r="D170" s="23"/>
      <c r="E170" s="28"/>
      <c r="F170" s="144"/>
    </row>
    <row r="171" spans="1:6" x14ac:dyDescent="0.25">
      <c r="A171" s="15"/>
      <c r="B171" s="80" t="s">
        <v>162</v>
      </c>
      <c r="C171" s="25"/>
      <c r="D171" s="23"/>
      <c r="E171" s="28"/>
      <c r="F171" s="144"/>
    </row>
    <row r="172" spans="1:6" x14ac:dyDescent="0.25">
      <c r="A172" s="20" t="s">
        <v>227</v>
      </c>
      <c r="B172" s="81" t="s">
        <v>163</v>
      </c>
      <c r="C172" s="31" t="s">
        <v>57</v>
      </c>
      <c r="D172" s="18">
        <v>1</v>
      </c>
      <c r="E172" s="117"/>
      <c r="F172" s="115">
        <f>ROUND((D172*E172),2)</f>
        <v>0</v>
      </c>
    </row>
    <row r="173" spans="1:6" x14ac:dyDescent="0.25">
      <c r="A173" s="20" t="s">
        <v>228</v>
      </c>
      <c r="B173" s="51" t="s">
        <v>164</v>
      </c>
      <c r="C173" s="31" t="s">
        <v>57</v>
      </c>
      <c r="D173" s="18">
        <v>1</v>
      </c>
      <c r="E173" s="82"/>
      <c r="F173" s="115">
        <f>ROUND((D173*E173),2)</f>
        <v>0</v>
      </c>
    </row>
    <row r="174" spans="1:6" x14ac:dyDescent="0.25">
      <c r="A174" s="83"/>
      <c r="B174" s="84" t="s">
        <v>165</v>
      </c>
      <c r="C174" s="145"/>
      <c r="D174" s="146"/>
      <c r="E174" s="85"/>
      <c r="F174" s="144"/>
    </row>
    <row r="175" spans="1:6" x14ac:dyDescent="0.25">
      <c r="A175" s="83"/>
      <c r="B175" s="86" t="s">
        <v>166</v>
      </c>
      <c r="C175" s="145"/>
      <c r="D175" s="146"/>
      <c r="E175" s="85"/>
      <c r="F175" s="144"/>
    </row>
    <row r="176" spans="1:6" x14ac:dyDescent="0.25">
      <c r="A176" s="83"/>
      <c r="B176" s="86" t="s">
        <v>167</v>
      </c>
      <c r="C176" s="145"/>
      <c r="D176" s="146"/>
      <c r="E176" s="85"/>
      <c r="F176" s="144"/>
    </row>
    <row r="177" spans="1:6" x14ac:dyDescent="0.25">
      <c r="A177" s="83"/>
      <c r="B177" s="86" t="s">
        <v>168</v>
      </c>
      <c r="C177" s="145"/>
      <c r="D177" s="146"/>
      <c r="E177" s="85"/>
      <c r="F177" s="144"/>
    </row>
    <row r="178" spans="1:6" x14ac:dyDescent="0.25">
      <c r="A178" s="87"/>
      <c r="B178" s="88"/>
      <c r="C178" s="147"/>
      <c r="D178" s="148"/>
      <c r="E178" s="89"/>
      <c r="F178" s="144"/>
    </row>
    <row r="179" spans="1:6" x14ac:dyDescent="0.25">
      <c r="A179" s="26" t="s">
        <v>28</v>
      </c>
      <c r="B179" s="43" t="s">
        <v>169</v>
      </c>
      <c r="C179" s="25"/>
      <c r="D179" s="23"/>
      <c r="E179" s="28"/>
      <c r="F179" s="144"/>
    </row>
    <row r="180" spans="1:6" ht="25.5" x14ac:dyDescent="0.25">
      <c r="A180" s="15"/>
      <c r="B180" s="51" t="s">
        <v>170</v>
      </c>
      <c r="C180" s="25"/>
      <c r="D180" s="23"/>
      <c r="E180" s="28"/>
      <c r="F180" s="144"/>
    </row>
    <row r="181" spans="1:6" x14ac:dyDescent="0.25">
      <c r="A181" s="15"/>
      <c r="B181" s="51" t="s">
        <v>171</v>
      </c>
      <c r="C181" s="25"/>
      <c r="D181" s="23"/>
      <c r="E181" s="28"/>
      <c r="F181" s="144"/>
    </row>
    <row r="182" spans="1:6" x14ac:dyDescent="0.25">
      <c r="A182" s="15"/>
      <c r="B182" s="51" t="s">
        <v>172</v>
      </c>
      <c r="C182" s="25"/>
      <c r="D182" s="23"/>
      <c r="E182" s="28"/>
      <c r="F182" s="144"/>
    </row>
    <row r="183" spans="1:6" ht="38.25" x14ac:dyDescent="0.25">
      <c r="A183" s="15"/>
      <c r="B183" s="51" t="s">
        <v>173</v>
      </c>
      <c r="C183" s="25"/>
      <c r="D183" s="23"/>
      <c r="E183" s="28"/>
      <c r="F183" s="144"/>
    </row>
    <row r="184" spans="1:6" ht="25.5" x14ac:dyDescent="0.25">
      <c r="A184" s="15"/>
      <c r="B184" s="51" t="s">
        <v>174</v>
      </c>
      <c r="C184" s="25"/>
      <c r="D184" s="23"/>
      <c r="E184" s="28"/>
      <c r="F184" s="144"/>
    </row>
    <row r="185" spans="1:6" ht="51" x14ac:dyDescent="0.25">
      <c r="A185" s="15"/>
      <c r="B185" s="51" t="s">
        <v>175</v>
      </c>
      <c r="C185" s="25"/>
      <c r="D185" s="23"/>
      <c r="E185" s="28"/>
      <c r="F185" s="144"/>
    </row>
    <row r="186" spans="1:6" x14ac:dyDescent="0.25">
      <c r="A186" s="15"/>
      <c r="B186" s="35" t="s">
        <v>176</v>
      </c>
      <c r="C186" s="25"/>
      <c r="D186" s="23"/>
      <c r="E186" s="28"/>
      <c r="F186" s="144"/>
    </row>
    <row r="187" spans="1:6" ht="25.5" x14ac:dyDescent="0.25">
      <c r="A187" s="15"/>
      <c r="B187" s="51" t="s">
        <v>177</v>
      </c>
      <c r="C187" s="25"/>
      <c r="D187" s="23"/>
      <c r="E187" s="28"/>
      <c r="F187" s="144"/>
    </row>
    <row r="188" spans="1:6" x14ac:dyDescent="0.25">
      <c r="A188" s="15"/>
      <c r="B188" s="80" t="s">
        <v>162</v>
      </c>
      <c r="C188" s="25"/>
      <c r="D188" s="23"/>
      <c r="E188" s="28"/>
      <c r="F188" s="144"/>
    </row>
    <row r="189" spans="1:6" x14ac:dyDescent="0.25">
      <c r="A189" s="20" t="s">
        <v>229</v>
      </c>
      <c r="B189" s="81" t="s">
        <v>163</v>
      </c>
      <c r="C189" s="31" t="s">
        <v>57</v>
      </c>
      <c r="D189" s="18">
        <v>1</v>
      </c>
      <c r="E189" s="28"/>
      <c r="F189" s="144">
        <f t="shared" ref="F189:F190" si="0">ROUND((D189*E189),2)</f>
        <v>0</v>
      </c>
    </row>
    <row r="190" spans="1:6" x14ac:dyDescent="0.25">
      <c r="A190" s="20" t="s">
        <v>230</v>
      </c>
      <c r="B190" s="51" t="s">
        <v>164</v>
      </c>
      <c r="C190" s="31" t="s">
        <v>57</v>
      </c>
      <c r="D190" s="18">
        <v>1</v>
      </c>
      <c r="E190" s="28"/>
      <c r="F190" s="144">
        <f t="shared" si="0"/>
        <v>0</v>
      </c>
    </row>
    <row r="191" spans="1:6" x14ac:dyDescent="0.25">
      <c r="A191" s="83"/>
      <c r="B191" s="84" t="s">
        <v>165</v>
      </c>
      <c r="C191" s="145"/>
      <c r="D191" s="146"/>
      <c r="E191" s="85"/>
      <c r="F191" s="144"/>
    </row>
    <row r="192" spans="1:6" x14ac:dyDescent="0.25">
      <c r="A192" s="83"/>
      <c r="B192" s="86" t="s">
        <v>166</v>
      </c>
      <c r="C192" s="145"/>
      <c r="D192" s="146"/>
      <c r="E192" s="85"/>
      <c r="F192" s="144"/>
    </row>
    <row r="193" spans="1:6" x14ac:dyDescent="0.25">
      <c r="A193" s="83"/>
      <c r="B193" s="90" t="s">
        <v>178</v>
      </c>
      <c r="C193" s="145"/>
      <c r="D193" s="146"/>
      <c r="E193" s="85"/>
      <c r="F193" s="144"/>
    </row>
    <row r="194" spans="1:6" x14ac:dyDescent="0.25">
      <c r="A194" s="83"/>
      <c r="B194" s="86" t="s">
        <v>168</v>
      </c>
      <c r="C194" s="145"/>
      <c r="D194" s="146"/>
      <c r="E194" s="85"/>
      <c r="F194" s="144"/>
    </row>
    <row r="195" spans="1:6" x14ac:dyDescent="0.25">
      <c r="A195" s="87"/>
      <c r="B195" s="88"/>
      <c r="C195" s="147"/>
      <c r="D195" s="148"/>
      <c r="E195" s="89"/>
      <c r="F195" s="144"/>
    </row>
    <row r="196" spans="1:6" x14ac:dyDescent="0.25">
      <c r="A196" s="26" t="s">
        <v>35</v>
      </c>
      <c r="B196" s="43" t="s">
        <v>179</v>
      </c>
      <c r="C196" s="25"/>
      <c r="D196" s="23"/>
      <c r="E196" s="28"/>
      <c r="F196" s="144"/>
    </row>
    <row r="197" spans="1:6" ht="140.25" x14ac:dyDescent="0.25">
      <c r="A197" s="15"/>
      <c r="B197" s="51" t="s">
        <v>180</v>
      </c>
      <c r="C197" s="25"/>
      <c r="D197" s="23"/>
      <c r="E197" s="28"/>
      <c r="F197" s="144"/>
    </row>
    <row r="198" spans="1:6" x14ac:dyDescent="0.25">
      <c r="A198" s="15"/>
      <c r="B198" s="51" t="s">
        <v>181</v>
      </c>
      <c r="C198" s="25"/>
      <c r="D198" s="23"/>
      <c r="E198" s="28"/>
      <c r="F198" s="144"/>
    </row>
    <row r="199" spans="1:6" x14ac:dyDescent="0.25">
      <c r="A199" s="15"/>
      <c r="B199" s="51" t="s">
        <v>182</v>
      </c>
      <c r="C199" s="25"/>
      <c r="D199" s="23"/>
      <c r="E199" s="28"/>
      <c r="F199" s="144"/>
    </row>
    <row r="200" spans="1:6" ht="38.25" x14ac:dyDescent="0.25">
      <c r="A200" s="15"/>
      <c r="B200" s="51" t="s">
        <v>183</v>
      </c>
      <c r="C200" s="25"/>
      <c r="D200" s="23"/>
      <c r="E200" s="28"/>
      <c r="F200" s="144"/>
    </row>
    <row r="201" spans="1:6" ht="25.5" x14ac:dyDescent="0.25">
      <c r="A201" s="15"/>
      <c r="B201" s="51" t="s">
        <v>184</v>
      </c>
      <c r="C201" s="25"/>
      <c r="D201" s="23"/>
      <c r="E201" s="28"/>
      <c r="F201" s="144"/>
    </row>
    <row r="202" spans="1:6" ht="51" x14ac:dyDescent="0.25">
      <c r="A202" s="15"/>
      <c r="B202" s="51" t="s">
        <v>185</v>
      </c>
      <c r="C202" s="25"/>
      <c r="D202" s="23"/>
      <c r="E202" s="28"/>
      <c r="F202" s="144"/>
    </row>
    <row r="203" spans="1:6" x14ac:dyDescent="0.25">
      <c r="A203" s="15"/>
      <c r="B203" s="35" t="s">
        <v>160</v>
      </c>
      <c r="C203" s="25"/>
      <c r="D203" s="23"/>
      <c r="E203" s="28"/>
      <c r="F203" s="144"/>
    </row>
    <row r="204" spans="1:6" ht="25.5" x14ac:dyDescent="0.25">
      <c r="A204" s="15"/>
      <c r="B204" s="51" t="s">
        <v>177</v>
      </c>
      <c r="C204" s="25"/>
      <c r="D204" s="23"/>
      <c r="E204" s="28"/>
      <c r="F204" s="144"/>
    </row>
    <row r="205" spans="1:6" x14ac:dyDescent="0.25">
      <c r="A205" s="15"/>
      <c r="B205" s="80" t="s">
        <v>162</v>
      </c>
      <c r="C205" s="25"/>
      <c r="D205" s="23"/>
      <c r="E205" s="28"/>
      <c r="F205" s="144"/>
    </row>
    <row r="206" spans="1:6" x14ac:dyDescent="0.25">
      <c r="A206" s="20" t="s">
        <v>231</v>
      </c>
      <c r="B206" s="81" t="s">
        <v>163</v>
      </c>
      <c r="C206" s="31" t="s">
        <v>57</v>
      </c>
      <c r="D206" s="18">
        <v>1</v>
      </c>
      <c r="E206" s="28"/>
      <c r="F206" s="144">
        <f t="shared" ref="F206:F207" si="1">ROUND((D206*E206),2)</f>
        <v>0</v>
      </c>
    </row>
    <row r="207" spans="1:6" x14ac:dyDescent="0.25">
      <c r="A207" s="20" t="s">
        <v>232</v>
      </c>
      <c r="B207" s="51" t="s">
        <v>164</v>
      </c>
      <c r="C207" s="31" t="s">
        <v>57</v>
      </c>
      <c r="D207" s="18">
        <v>1</v>
      </c>
      <c r="E207" s="28"/>
      <c r="F207" s="144">
        <f t="shared" si="1"/>
        <v>0</v>
      </c>
    </row>
    <row r="208" spans="1:6" x14ac:dyDescent="0.25">
      <c r="A208" s="83"/>
      <c r="B208" s="84" t="s">
        <v>165</v>
      </c>
      <c r="C208" s="145"/>
      <c r="D208" s="146"/>
      <c r="E208" s="85"/>
      <c r="F208" s="144"/>
    </row>
    <row r="209" spans="1:6" x14ac:dyDescent="0.25">
      <c r="A209" s="83"/>
      <c r="B209" s="86" t="s">
        <v>186</v>
      </c>
      <c r="C209" s="145"/>
      <c r="D209" s="146"/>
      <c r="E209" s="85"/>
      <c r="F209" s="144"/>
    </row>
    <row r="210" spans="1:6" x14ac:dyDescent="0.25">
      <c r="A210" s="83"/>
      <c r="B210" s="90" t="s">
        <v>167</v>
      </c>
      <c r="C210" s="145"/>
      <c r="D210" s="146"/>
      <c r="E210" s="85"/>
      <c r="F210" s="144"/>
    </row>
    <row r="211" spans="1:6" x14ac:dyDescent="0.25">
      <c r="A211" s="83"/>
      <c r="B211" s="86" t="s">
        <v>168</v>
      </c>
      <c r="C211" s="145"/>
      <c r="D211" s="146"/>
      <c r="E211" s="85"/>
      <c r="F211" s="144"/>
    </row>
    <row r="212" spans="1:6" x14ac:dyDescent="0.25">
      <c r="A212" s="87"/>
      <c r="B212" s="88"/>
      <c r="C212" s="147"/>
      <c r="D212" s="148"/>
      <c r="E212" s="89"/>
      <c r="F212" s="144"/>
    </row>
    <row r="213" spans="1:6" x14ac:dyDescent="0.25">
      <c r="A213" s="26" t="s">
        <v>40</v>
      </c>
      <c r="B213" s="43" t="s">
        <v>187</v>
      </c>
      <c r="C213" s="25"/>
      <c r="D213" s="23"/>
      <c r="E213" s="28"/>
      <c r="F213" s="144"/>
    </row>
    <row r="214" spans="1:6" ht="51" x14ac:dyDescent="0.25">
      <c r="A214" s="15"/>
      <c r="B214" s="51" t="s">
        <v>188</v>
      </c>
      <c r="C214" s="25"/>
      <c r="D214" s="23"/>
      <c r="E214" s="28"/>
      <c r="F214" s="144"/>
    </row>
    <row r="215" spans="1:6" x14ac:dyDescent="0.25">
      <c r="A215" s="15"/>
      <c r="B215" s="51" t="s">
        <v>189</v>
      </c>
      <c r="C215" s="25"/>
      <c r="D215" s="23"/>
      <c r="E215" s="28"/>
      <c r="F215" s="144"/>
    </row>
    <row r="216" spans="1:6" x14ac:dyDescent="0.25">
      <c r="A216" s="15"/>
      <c r="B216" s="51" t="s">
        <v>190</v>
      </c>
      <c r="C216" s="25"/>
      <c r="D216" s="23"/>
      <c r="E216" s="28"/>
      <c r="F216" s="144"/>
    </row>
    <row r="217" spans="1:6" ht="38.25" x14ac:dyDescent="0.25">
      <c r="A217" s="15"/>
      <c r="B217" s="51" t="s">
        <v>191</v>
      </c>
      <c r="C217" s="25"/>
      <c r="D217" s="23"/>
      <c r="E217" s="28"/>
      <c r="F217" s="144"/>
    </row>
    <row r="218" spans="1:6" ht="25.5" x14ac:dyDescent="0.25">
      <c r="A218" s="15"/>
      <c r="B218" s="51" t="s">
        <v>174</v>
      </c>
      <c r="C218" s="25"/>
      <c r="D218" s="23"/>
      <c r="E218" s="28"/>
      <c r="F218" s="144"/>
    </row>
    <row r="219" spans="1:6" ht="51" x14ac:dyDescent="0.25">
      <c r="A219" s="15"/>
      <c r="B219" s="51" t="s">
        <v>192</v>
      </c>
      <c r="C219" s="25"/>
      <c r="D219" s="23"/>
      <c r="E219" s="28"/>
      <c r="F219" s="144"/>
    </row>
    <row r="220" spans="1:6" x14ac:dyDescent="0.25">
      <c r="A220" s="15"/>
      <c r="B220" s="35" t="s">
        <v>193</v>
      </c>
      <c r="C220" s="25"/>
      <c r="D220" s="23"/>
      <c r="E220" s="28"/>
      <c r="F220" s="144"/>
    </row>
    <row r="221" spans="1:6" ht="25.5" x14ac:dyDescent="0.25">
      <c r="A221" s="15"/>
      <c r="B221" s="51" t="s">
        <v>177</v>
      </c>
      <c r="C221" s="25"/>
      <c r="D221" s="23"/>
      <c r="E221" s="28"/>
      <c r="F221" s="144"/>
    </row>
    <row r="222" spans="1:6" x14ac:dyDescent="0.25">
      <c r="A222" s="15"/>
      <c r="B222" s="80" t="s">
        <v>162</v>
      </c>
      <c r="C222" s="25"/>
      <c r="D222" s="23"/>
      <c r="E222" s="28"/>
      <c r="F222" s="144"/>
    </row>
    <row r="223" spans="1:6" x14ac:dyDescent="0.25">
      <c r="A223" s="20" t="s">
        <v>233</v>
      </c>
      <c r="B223" s="81" t="s">
        <v>163</v>
      </c>
      <c r="C223" s="31" t="s">
        <v>57</v>
      </c>
      <c r="D223" s="18">
        <v>1</v>
      </c>
      <c r="E223" s="28"/>
      <c r="F223" s="144">
        <f t="shared" ref="F223:F224" si="2">ROUND((D223*E223),2)</f>
        <v>0</v>
      </c>
    </row>
    <row r="224" spans="1:6" x14ac:dyDescent="0.25">
      <c r="A224" s="20" t="s">
        <v>234</v>
      </c>
      <c r="B224" s="51" t="s">
        <v>164</v>
      </c>
      <c r="C224" s="31" t="s">
        <v>57</v>
      </c>
      <c r="D224" s="18">
        <v>1</v>
      </c>
      <c r="E224" s="28"/>
      <c r="F224" s="144">
        <f t="shared" si="2"/>
        <v>0</v>
      </c>
    </row>
    <row r="225" spans="1:6" x14ac:dyDescent="0.25">
      <c r="A225" s="83"/>
      <c r="B225" s="84" t="s">
        <v>165</v>
      </c>
      <c r="C225" s="145"/>
      <c r="D225" s="146"/>
      <c r="E225" s="85"/>
      <c r="F225" s="144"/>
    </row>
    <row r="226" spans="1:6" x14ac:dyDescent="0.25">
      <c r="A226" s="83"/>
      <c r="B226" s="90" t="s">
        <v>166</v>
      </c>
      <c r="C226" s="145"/>
      <c r="D226" s="146"/>
      <c r="E226" s="85"/>
      <c r="F226" s="144"/>
    </row>
    <row r="227" spans="1:6" x14ac:dyDescent="0.25">
      <c r="A227" s="83"/>
      <c r="B227" s="90" t="s">
        <v>167</v>
      </c>
      <c r="C227" s="145"/>
      <c r="D227" s="146"/>
      <c r="E227" s="85"/>
      <c r="F227" s="144"/>
    </row>
    <row r="228" spans="1:6" x14ac:dyDescent="0.25">
      <c r="A228" s="83"/>
      <c r="B228" s="90" t="s">
        <v>168</v>
      </c>
      <c r="C228" s="145"/>
      <c r="D228" s="146"/>
      <c r="E228" s="85"/>
      <c r="F228" s="144"/>
    </row>
    <row r="229" spans="1:6" x14ac:dyDescent="0.25">
      <c r="A229" s="87"/>
      <c r="B229" s="88"/>
      <c r="C229" s="147"/>
      <c r="D229" s="148"/>
      <c r="E229" s="89"/>
      <c r="F229" s="144"/>
    </row>
    <row r="230" spans="1:6" x14ac:dyDescent="0.25">
      <c r="A230" s="26" t="s">
        <v>45</v>
      </c>
      <c r="B230" s="43" t="s">
        <v>194</v>
      </c>
      <c r="C230" s="25"/>
      <c r="D230" s="23"/>
      <c r="E230" s="28"/>
      <c r="F230" s="144"/>
    </row>
    <row r="231" spans="1:6" ht="102" x14ac:dyDescent="0.25">
      <c r="A231" s="15"/>
      <c r="B231" s="51" t="s">
        <v>195</v>
      </c>
      <c r="C231" s="25"/>
      <c r="D231" s="23"/>
      <c r="E231" s="28"/>
      <c r="F231" s="144"/>
    </row>
    <row r="232" spans="1:6" x14ac:dyDescent="0.25">
      <c r="A232" s="15"/>
      <c r="B232" s="51" t="s">
        <v>196</v>
      </c>
      <c r="C232" s="25"/>
      <c r="D232" s="23"/>
      <c r="E232" s="28"/>
      <c r="F232" s="144"/>
    </row>
    <row r="233" spans="1:6" x14ac:dyDescent="0.25">
      <c r="A233" s="15"/>
      <c r="B233" s="51" t="s">
        <v>197</v>
      </c>
      <c r="C233" s="25"/>
      <c r="D233" s="23"/>
      <c r="E233" s="28"/>
      <c r="F233" s="144"/>
    </row>
    <row r="234" spans="1:6" ht="38.25" x14ac:dyDescent="0.25">
      <c r="A234" s="15"/>
      <c r="B234" s="51" t="s">
        <v>198</v>
      </c>
      <c r="C234" s="25"/>
      <c r="D234" s="23"/>
      <c r="E234" s="28"/>
      <c r="F234" s="144"/>
    </row>
    <row r="235" spans="1:6" ht="25.5" x14ac:dyDescent="0.25">
      <c r="A235" s="15"/>
      <c r="B235" s="51" t="s">
        <v>199</v>
      </c>
      <c r="C235" s="25"/>
      <c r="D235" s="23"/>
      <c r="E235" s="28"/>
      <c r="F235" s="144"/>
    </row>
    <row r="236" spans="1:6" ht="51" x14ac:dyDescent="0.25">
      <c r="A236" s="15"/>
      <c r="B236" s="51" t="s">
        <v>200</v>
      </c>
      <c r="C236" s="25"/>
      <c r="D236" s="23"/>
      <c r="E236" s="28"/>
      <c r="F236" s="144"/>
    </row>
    <row r="237" spans="1:6" x14ac:dyDescent="0.25">
      <c r="A237" s="15"/>
      <c r="B237" s="35" t="s">
        <v>201</v>
      </c>
      <c r="C237" s="25"/>
      <c r="D237" s="23"/>
      <c r="E237" s="28"/>
      <c r="F237" s="144"/>
    </row>
    <row r="238" spans="1:6" ht="25.5" x14ac:dyDescent="0.25">
      <c r="A238" s="15"/>
      <c r="B238" s="51" t="s">
        <v>177</v>
      </c>
      <c r="C238" s="25"/>
      <c r="D238" s="23"/>
      <c r="E238" s="28"/>
      <c r="F238" s="144"/>
    </row>
    <row r="239" spans="1:6" x14ac:dyDescent="0.25">
      <c r="A239" s="15"/>
      <c r="B239" s="80" t="s">
        <v>162</v>
      </c>
      <c r="C239" s="25"/>
      <c r="D239" s="23"/>
      <c r="E239" s="28"/>
      <c r="F239" s="144"/>
    </row>
    <row r="240" spans="1:6" x14ac:dyDescent="0.25">
      <c r="A240" s="20" t="s">
        <v>235</v>
      </c>
      <c r="B240" s="81" t="s">
        <v>163</v>
      </c>
      <c r="C240" s="31" t="s">
        <v>202</v>
      </c>
      <c r="D240" s="18">
        <v>1</v>
      </c>
      <c r="E240" s="28"/>
      <c r="F240" s="144">
        <f t="shared" ref="F240:F241" si="3">ROUND((D240*E240),2)</f>
        <v>0</v>
      </c>
    </row>
    <row r="241" spans="1:6" x14ac:dyDescent="0.25">
      <c r="A241" s="20" t="s">
        <v>236</v>
      </c>
      <c r="B241" s="51" t="s">
        <v>164</v>
      </c>
      <c r="C241" s="31" t="s">
        <v>202</v>
      </c>
      <c r="D241" s="18">
        <v>1</v>
      </c>
      <c r="E241" s="28"/>
      <c r="F241" s="144">
        <f t="shared" si="3"/>
        <v>0</v>
      </c>
    </row>
    <row r="242" spans="1:6" x14ac:dyDescent="0.25">
      <c r="A242" s="83"/>
      <c r="B242" s="84" t="s">
        <v>165</v>
      </c>
      <c r="C242" s="145"/>
      <c r="D242" s="146"/>
      <c r="E242" s="85"/>
      <c r="F242" s="144"/>
    </row>
    <row r="243" spans="1:6" x14ac:dyDescent="0.25">
      <c r="A243" s="83"/>
      <c r="B243" s="86" t="s">
        <v>186</v>
      </c>
      <c r="C243" s="145"/>
      <c r="D243" s="146"/>
      <c r="E243" s="85"/>
      <c r="F243" s="144"/>
    </row>
    <row r="244" spans="1:6" x14ac:dyDescent="0.25">
      <c r="A244" s="83"/>
      <c r="B244" s="86" t="s">
        <v>167</v>
      </c>
      <c r="C244" s="145"/>
      <c r="D244" s="146"/>
      <c r="E244" s="85"/>
      <c r="F244" s="144"/>
    </row>
    <row r="245" spans="1:6" x14ac:dyDescent="0.25">
      <c r="A245" s="83"/>
      <c r="B245" s="86" t="s">
        <v>168</v>
      </c>
      <c r="C245" s="145"/>
      <c r="D245" s="146"/>
      <c r="E245" s="85"/>
      <c r="F245" s="144"/>
    </row>
    <row r="246" spans="1:6" x14ac:dyDescent="0.25">
      <c r="A246" s="87"/>
      <c r="B246" s="88"/>
      <c r="C246" s="147"/>
      <c r="D246" s="148"/>
      <c r="E246" s="89"/>
      <c r="F246" s="144"/>
    </row>
    <row r="247" spans="1:6" x14ac:dyDescent="0.25">
      <c r="A247" s="26" t="s">
        <v>203</v>
      </c>
      <c r="B247" s="43" t="s">
        <v>204</v>
      </c>
      <c r="C247" s="25"/>
      <c r="D247" s="23"/>
      <c r="E247" s="28"/>
      <c r="F247" s="144"/>
    </row>
    <row r="248" spans="1:6" ht="102" x14ac:dyDescent="0.25">
      <c r="A248" s="15"/>
      <c r="B248" s="51" t="s">
        <v>205</v>
      </c>
      <c r="C248" s="25"/>
      <c r="D248" s="23"/>
      <c r="E248" s="28"/>
      <c r="F248" s="144"/>
    </row>
    <row r="249" spans="1:6" x14ac:dyDescent="0.25">
      <c r="A249" s="15"/>
      <c r="B249" s="51" t="s">
        <v>206</v>
      </c>
      <c r="C249" s="25"/>
      <c r="D249" s="23"/>
      <c r="E249" s="28"/>
      <c r="F249" s="144"/>
    </row>
    <row r="250" spans="1:6" x14ac:dyDescent="0.25">
      <c r="A250" s="15"/>
      <c r="B250" s="51" t="s">
        <v>207</v>
      </c>
      <c r="C250" s="25"/>
      <c r="D250" s="23"/>
      <c r="E250" s="28"/>
      <c r="F250" s="144"/>
    </row>
    <row r="251" spans="1:6" ht="38.25" x14ac:dyDescent="0.25">
      <c r="A251" s="15"/>
      <c r="B251" s="51" t="s">
        <v>208</v>
      </c>
      <c r="C251" s="25"/>
      <c r="D251" s="23"/>
      <c r="E251" s="28"/>
      <c r="F251" s="144"/>
    </row>
    <row r="252" spans="1:6" ht="25.5" x14ac:dyDescent="0.25">
      <c r="A252" s="15"/>
      <c r="B252" s="51" t="s">
        <v>174</v>
      </c>
      <c r="C252" s="25"/>
      <c r="D252" s="23"/>
      <c r="E252" s="28"/>
      <c r="F252" s="144"/>
    </row>
    <row r="253" spans="1:6" ht="51" x14ac:dyDescent="0.25">
      <c r="A253" s="15"/>
      <c r="B253" s="51" t="s">
        <v>209</v>
      </c>
      <c r="C253" s="25"/>
      <c r="D253" s="23"/>
      <c r="E253" s="28"/>
      <c r="F253" s="144"/>
    </row>
    <row r="254" spans="1:6" x14ac:dyDescent="0.25">
      <c r="A254" s="15"/>
      <c r="B254" s="35" t="s">
        <v>193</v>
      </c>
      <c r="C254" s="25"/>
      <c r="D254" s="23"/>
      <c r="E254" s="28"/>
      <c r="F254" s="144"/>
    </row>
    <row r="255" spans="1:6" ht="25.5" x14ac:dyDescent="0.25">
      <c r="A255" s="15"/>
      <c r="B255" s="51" t="s">
        <v>177</v>
      </c>
      <c r="C255" s="25"/>
      <c r="D255" s="23"/>
      <c r="E255" s="28"/>
      <c r="F255" s="144"/>
    </row>
    <row r="256" spans="1:6" x14ac:dyDescent="0.25">
      <c r="A256" s="15"/>
      <c r="B256" s="80" t="s">
        <v>162</v>
      </c>
      <c r="C256" s="25"/>
      <c r="D256" s="23"/>
      <c r="E256" s="28"/>
      <c r="F256" s="144"/>
    </row>
    <row r="257" spans="1:6" x14ac:dyDescent="0.25">
      <c r="A257" s="20" t="s">
        <v>237</v>
      </c>
      <c r="B257" s="81" t="s">
        <v>163</v>
      </c>
      <c r="C257" s="31" t="s">
        <v>202</v>
      </c>
      <c r="D257" s="18">
        <v>1</v>
      </c>
      <c r="E257" s="28"/>
      <c r="F257" s="144">
        <f t="shared" ref="F257:F258" si="4">ROUND((D257*E257),2)</f>
        <v>0</v>
      </c>
    </row>
    <row r="258" spans="1:6" x14ac:dyDescent="0.25">
      <c r="A258" s="20" t="s">
        <v>238</v>
      </c>
      <c r="B258" s="51" t="s">
        <v>164</v>
      </c>
      <c r="C258" s="31" t="s">
        <v>202</v>
      </c>
      <c r="D258" s="18">
        <v>1</v>
      </c>
      <c r="E258" s="28"/>
      <c r="F258" s="144">
        <f t="shared" si="4"/>
        <v>0</v>
      </c>
    </row>
    <row r="259" spans="1:6" x14ac:dyDescent="0.25">
      <c r="A259" s="83"/>
      <c r="B259" s="84" t="s">
        <v>165</v>
      </c>
      <c r="C259" s="145"/>
      <c r="D259" s="146"/>
      <c r="E259" s="85"/>
      <c r="F259" s="144"/>
    </row>
    <row r="260" spans="1:6" x14ac:dyDescent="0.25">
      <c r="A260" s="83"/>
      <c r="B260" s="86" t="s">
        <v>210</v>
      </c>
      <c r="C260" s="145"/>
      <c r="D260" s="146"/>
      <c r="E260" s="85"/>
      <c r="F260" s="144"/>
    </row>
    <row r="261" spans="1:6" x14ac:dyDescent="0.25">
      <c r="A261" s="83"/>
      <c r="B261" s="86" t="s">
        <v>167</v>
      </c>
      <c r="C261" s="145"/>
      <c r="D261" s="146"/>
      <c r="E261" s="85"/>
      <c r="F261" s="144"/>
    </row>
    <row r="262" spans="1:6" x14ac:dyDescent="0.25">
      <c r="A262" s="83"/>
      <c r="B262" s="86" t="s">
        <v>168</v>
      </c>
      <c r="C262" s="145"/>
      <c r="D262" s="146"/>
      <c r="E262" s="85"/>
      <c r="F262" s="144"/>
    </row>
    <row r="263" spans="1:6" x14ac:dyDescent="0.25">
      <c r="A263" s="83"/>
      <c r="B263" s="91"/>
      <c r="C263" s="149"/>
      <c r="D263" s="150"/>
      <c r="E263" s="85"/>
      <c r="F263" s="144"/>
    </row>
    <row r="264" spans="1:6" x14ac:dyDescent="0.25">
      <c r="A264" s="92" t="s">
        <v>149</v>
      </c>
      <c r="B264" s="93" t="s">
        <v>211</v>
      </c>
      <c r="C264" s="94"/>
      <c r="D264" s="95"/>
      <c r="E264" s="96"/>
      <c r="F264" s="151">
        <f>ROUND(SUM(F169:F263),2)</f>
        <v>0</v>
      </c>
    </row>
    <row r="265" spans="1:6" x14ac:dyDescent="0.25">
      <c r="A265" s="15"/>
      <c r="B265" s="51"/>
      <c r="C265" s="31"/>
      <c r="D265" s="23"/>
      <c r="E265" s="28"/>
      <c r="F265" s="144"/>
    </row>
    <row r="266" spans="1:6" ht="15.75" x14ac:dyDescent="0.25">
      <c r="A266" s="3"/>
      <c r="B266" s="99" t="s">
        <v>212</v>
      </c>
      <c r="C266" s="140"/>
      <c r="D266" s="141"/>
      <c r="E266" s="152"/>
      <c r="F266" s="144"/>
    </row>
    <row r="267" spans="1:6" x14ac:dyDescent="0.25">
      <c r="A267" s="3"/>
      <c r="B267" s="97"/>
      <c r="C267" s="140"/>
      <c r="D267" s="141"/>
      <c r="E267" s="152"/>
      <c r="F267" s="144"/>
    </row>
    <row r="268" spans="1:6" ht="15.75" x14ac:dyDescent="0.25">
      <c r="A268" s="98"/>
      <c r="B268" s="99"/>
      <c r="C268" s="140"/>
      <c r="D268" s="141"/>
      <c r="E268" s="152"/>
      <c r="F268" s="144"/>
    </row>
    <row r="269" spans="1:6" ht="15.75" x14ac:dyDescent="0.25">
      <c r="A269" s="101" t="s">
        <v>12</v>
      </c>
      <c r="B269" s="102" t="s">
        <v>213</v>
      </c>
      <c r="C269" s="136"/>
      <c r="D269" s="137"/>
      <c r="E269" s="138"/>
      <c r="F269" s="139">
        <f>F54</f>
        <v>0</v>
      </c>
    </row>
    <row r="270" spans="1:6" ht="15.75" x14ac:dyDescent="0.25">
      <c r="A270" s="98"/>
      <c r="B270" s="99"/>
      <c r="C270" s="140"/>
      <c r="D270" s="141"/>
      <c r="E270" s="152"/>
      <c r="F270" s="144"/>
    </row>
    <row r="271" spans="1:6" ht="15.75" x14ac:dyDescent="0.25">
      <c r="A271" s="101" t="s">
        <v>59</v>
      </c>
      <c r="B271" s="102" t="s">
        <v>214</v>
      </c>
      <c r="C271" s="136"/>
      <c r="D271" s="137"/>
      <c r="E271" s="138"/>
      <c r="F271" s="139">
        <f>F115</f>
        <v>0</v>
      </c>
    </row>
    <row r="272" spans="1:6" ht="15.75" x14ac:dyDescent="0.25">
      <c r="A272" s="98"/>
      <c r="B272" s="99"/>
      <c r="C272" s="140"/>
      <c r="D272" s="141"/>
      <c r="E272" s="152"/>
      <c r="F272" s="144"/>
    </row>
    <row r="273" spans="1:6" ht="15.75" x14ac:dyDescent="0.25">
      <c r="A273" s="101" t="s">
        <v>117</v>
      </c>
      <c r="B273" s="102" t="s">
        <v>118</v>
      </c>
      <c r="C273" s="136"/>
      <c r="D273" s="137"/>
      <c r="E273" s="138"/>
      <c r="F273" s="139">
        <f>F138</f>
        <v>0</v>
      </c>
    </row>
    <row r="274" spans="1:6" ht="15.75" x14ac:dyDescent="0.25">
      <c r="A274" s="98"/>
      <c r="B274" s="99"/>
      <c r="C274" s="140"/>
      <c r="D274" s="141"/>
      <c r="E274" s="152"/>
      <c r="F274" s="144"/>
    </row>
    <row r="275" spans="1:6" ht="15.75" x14ac:dyDescent="0.25">
      <c r="A275" s="101" t="s">
        <v>137</v>
      </c>
      <c r="B275" s="102" t="s">
        <v>138</v>
      </c>
      <c r="C275" s="136"/>
      <c r="D275" s="137"/>
      <c r="E275" s="138"/>
      <c r="F275" s="139">
        <f>F154</f>
        <v>0</v>
      </c>
    </row>
    <row r="276" spans="1:6" ht="15.75" x14ac:dyDescent="0.25">
      <c r="A276" s="98"/>
      <c r="B276" s="99"/>
      <c r="C276" s="140"/>
      <c r="D276" s="141"/>
      <c r="E276" s="152"/>
      <c r="F276" s="144"/>
    </row>
    <row r="277" spans="1:6" ht="15.75" x14ac:dyDescent="0.25">
      <c r="A277" s="101" t="s">
        <v>149</v>
      </c>
      <c r="B277" s="102" t="s">
        <v>215</v>
      </c>
      <c r="C277" s="136"/>
      <c r="D277" s="137"/>
      <c r="E277" s="138"/>
      <c r="F277" s="151">
        <f>F264</f>
        <v>0</v>
      </c>
    </row>
    <row r="278" spans="1:6" ht="15.75" x14ac:dyDescent="0.25">
      <c r="A278" s="98"/>
      <c r="B278" s="99"/>
      <c r="C278" s="140"/>
      <c r="D278" s="141"/>
      <c r="E278" s="152"/>
      <c r="F278" s="144"/>
    </row>
    <row r="279" spans="1:6" ht="15.75" x14ac:dyDescent="0.25">
      <c r="A279" s="100"/>
      <c r="B279" s="104"/>
      <c r="C279" s="140"/>
      <c r="D279" s="141"/>
      <c r="E279" s="152"/>
      <c r="F279" s="144"/>
    </row>
    <row r="280" spans="1:6" ht="15.75" x14ac:dyDescent="0.25">
      <c r="A280" s="103"/>
      <c r="B280" s="105" t="s">
        <v>216</v>
      </c>
      <c r="C280" s="136"/>
      <c r="D280" s="137"/>
      <c r="E280" s="138"/>
      <c r="F280" s="106">
        <f>ROUND(SUM(F269:F277),2)</f>
        <v>0</v>
      </c>
    </row>
    <row r="281" spans="1:6" ht="15.75" x14ac:dyDescent="0.25">
      <c r="A281" s="103"/>
      <c r="B281" s="105" t="s">
        <v>217</v>
      </c>
      <c r="C281" s="136"/>
      <c r="D281" s="137"/>
      <c r="E281" s="138"/>
      <c r="F281" s="106">
        <f>F280*0.25</f>
        <v>0</v>
      </c>
    </row>
    <row r="282" spans="1:6" ht="15.75" x14ac:dyDescent="0.25">
      <c r="A282" s="103"/>
      <c r="B282" s="105" t="s">
        <v>218</v>
      </c>
      <c r="C282" s="136"/>
      <c r="D282" s="137"/>
      <c r="E282" s="138"/>
      <c r="F282" s="106">
        <f>F280+F281</f>
        <v>0</v>
      </c>
    </row>
    <row r="283" spans="1:6" x14ac:dyDescent="0.25">
      <c r="A283" s="3"/>
      <c r="B283" s="97"/>
      <c r="C283" s="140"/>
      <c r="D283" s="141"/>
      <c r="E283" s="152"/>
      <c r="F283" s="144"/>
    </row>
    <row r="284" spans="1:6" x14ac:dyDescent="0.25">
      <c r="A284" s="107"/>
      <c r="C284" s="153"/>
      <c r="D284" s="154"/>
      <c r="E284" s="155"/>
      <c r="F284" s="156"/>
    </row>
    <row r="285" spans="1:6" x14ac:dyDescent="0.25">
      <c r="A285" s="107"/>
      <c r="C285" s="153"/>
      <c r="D285" s="154"/>
      <c r="E285" s="155"/>
      <c r="F285" s="156"/>
    </row>
    <row r="286" spans="1:6" x14ac:dyDescent="0.25">
      <c r="A286" s="108" t="s">
        <v>219</v>
      </c>
      <c r="B286" s="108"/>
      <c r="C286" s="122"/>
      <c r="D286" s="122"/>
      <c r="E286" s="123" t="s">
        <v>220</v>
      </c>
      <c r="F286" s="156"/>
    </row>
    <row r="287" spans="1:6" x14ac:dyDescent="0.25">
      <c r="A287" s="109"/>
      <c r="B287" s="109"/>
      <c r="C287" s="124"/>
      <c r="D287" s="122"/>
      <c r="E287" s="125"/>
      <c r="F287" s="156"/>
    </row>
    <row r="288" spans="1:6" x14ac:dyDescent="0.25">
      <c r="A288" s="109" t="s">
        <v>221</v>
      </c>
      <c r="B288" s="109"/>
      <c r="C288" s="124"/>
      <c r="D288" s="124"/>
      <c r="E288" s="125"/>
      <c r="F288" s="156"/>
    </row>
    <row r="289" spans="1:6" x14ac:dyDescent="0.25">
      <c r="A289" s="109"/>
      <c r="B289" s="109"/>
      <c r="C289" s="124"/>
      <c r="D289" s="124"/>
      <c r="E289" s="125"/>
      <c r="F289" s="156"/>
    </row>
    <row r="290" spans="1:6" x14ac:dyDescent="0.25">
      <c r="E290" s="155"/>
      <c r="F290" s="144"/>
    </row>
    <row r="291" spans="1:6" x14ac:dyDescent="0.25">
      <c r="F291" s="158"/>
    </row>
  </sheetData>
  <protectedRanges>
    <protectedRange sqref="E191:E195 E208:E212 E242:E246 E225:E229 E259:E263 E174:E178" name="Odvodnja_1_2"/>
  </protectedRange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PUNTA</vt:lpstr>
      <vt:lpstr>'TROŠKOVNIK PUNTA'!Print_Area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Rugani-Kukuljan</dc:creator>
  <cp:lastModifiedBy>Sandra Rugani-Kukuljan</cp:lastModifiedBy>
  <cp:lastPrinted>2025-03-06T13:53:17Z</cp:lastPrinted>
  <dcterms:created xsi:type="dcterms:W3CDTF">2025-03-04T09:17:58Z</dcterms:created>
  <dcterms:modified xsi:type="dcterms:W3CDTF">2025-03-20T09:42:31Z</dcterms:modified>
</cp:coreProperties>
</file>